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ARCHIVOS PLANEACION\PLANES\2018\Plan de Acción 2018\Versión 2.0\"/>
    </mc:Choice>
  </mc:AlternateContent>
  <bookViews>
    <workbookView xWindow="0" yWindow="0" windowWidth="20400" windowHeight="8445" tabRatio="499" firstSheet="1" activeTab="1"/>
  </bookViews>
  <sheets>
    <sheet name="cump obj" sheetId="22" state="hidden" r:id="rId1"/>
    <sheet name="PLAN DE ACCION 2.0 " sheetId="66" r:id="rId2"/>
  </sheets>
  <externalReferences>
    <externalReference r:id="rId3"/>
  </externalReferences>
  <definedNames>
    <definedName name="_xlnm._FilterDatabase" localSheetId="1" hidden="1">'PLAN DE ACCION 2.0 '!$A$9:$BE$90</definedName>
    <definedName name="ACT" localSheetId="1">#REF!</definedName>
    <definedName name="ACT">#REF!</definedName>
    <definedName name="_xlnm.Print_Area" localSheetId="1">'PLAN DE ACCION 2.0 '!$A$1:$R$90</definedName>
    <definedName name="DEPENDENCIAS">'[1]Base de Datos'!$A$56:$A$136</definedName>
    <definedName name="ESTRATEGIAS">'[1]Base de Datos'!$A$24:$A$40</definedName>
    <definedName name="OBJETIVO_AMBIENTAL">'[1]Base de Datos'!$A$43:$A$53</definedName>
    <definedName name="OBJETIVO_CORPORATIVO">'[1]Base de Datos'!$A$19:$A$22</definedName>
    <definedName name="OBJETIVO_DEL_PROCESO">'[1]Base de Datos'!$I$1:$I$16</definedName>
    <definedName name="PROCESOS">'[1]Base de Datos'!$A$1:$A$16</definedName>
    <definedName name="PROYECTO_DE_INVERSION_ASOCIADO">'[1]Base de Datos'!$I$18:$I$23</definedName>
    <definedName name="_xlnm.Print_Titles" localSheetId="1">'PLAN DE ACCION 2.0 '!$1:$9</definedName>
    <definedName name="Z_63F2945C_D849_4075_9685_9AB0252B7EC9_.wvu.FilterData" localSheetId="1" hidden="1">'PLAN DE ACCION 2.0 '!$E$10:$R$12</definedName>
  </definedNames>
  <calcPr calcId="152511"/>
</workbook>
</file>

<file path=xl/calcChain.xml><?xml version="1.0" encoding="utf-8"?>
<calcChain xmlns="http://schemas.openxmlformats.org/spreadsheetml/2006/main">
  <c r="S90" i="66" l="1"/>
  <c r="S89" i="66"/>
  <c r="S88" i="66"/>
  <c r="S87" i="66"/>
  <c r="S86" i="66"/>
  <c r="S40" i="66"/>
  <c r="AK12" i="66"/>
  <c r="AI12" i="66"/>
  <c r="AF12" i="66"/>
  <c r="AF10" i="66"/>
  <c r="S1" i="22" l="1"/>
  <c r="S4" i="22"/>
  <c r="S2" i="22" s="1"/>
  <c r="T2" i="22" s="1"/>
  <c r="S3" i="22"/>
  <c r="C5" i="22"/>
  <c r="C10" i="22"/>
  <c r="D10" i="22"/>
  <c r="E10" i="22"/>
  <c r="F10" i="22"/>
  <c r="G10" i="22"/>
  <c r="H10" i="22"/>
  <c r="I10" i="22"/>
  <c r="J10" i="22"/>
  <c r="K10" i="22"/>
  <c r="L10" i="22"/>
  <c r="M10" i="22"/>
  <c r="C11" i="22"/>
  <c r="D11" i="22"/>
  <c r="E11" i="22"/>
  <c r="F11" i="22"/>
  <c r="G11" i="22"/>
  <c r="H11" i="22"/>
  <c r="I11" i="22"/>
  <c r="J11" i="22"/>
  <c r="K11" i="22"/>
  <c r="L11" i="22"/>
  <c r="M11" i="22"/>
  <c r="U2" i="22" l="1"/>
  <c r="C9" i="22"/>
  <c r="C8" i="22"/>
  <c r="B9" i="22"/>
  <c r="B8" i="22"/>
  <c r="V2" i="22" l="1"/>
  <c r="D8" i="22"/>
  <c r="D9" i="22"/>
  <c r="W2" i="22" l="1"/>
  <c r="E8" i="22"/>
  <c r="E9" i="22"/>
  <c r="X2" i="22" l="1"/>
  <c r="F8" i="22"/>
  <c r="F9" i="22"/>
  <c r="Y2" i="22" l="1"/>
  <c r="G8" i="22"/>
  <c r="G9" i="22"/>
  <c r="Z2" i="22" l="1"/>
  <c r="H9" i="22"/>
  <c r="H8" i="22"/>
  <c r="AA2" i="22" l="1"/>
  <c r="I8" i="22"/>
  <c r="I9" i="22"/>
  <c r="AB2" i="22" l="1"/>
  <c r="J9" i="22"/>
  <c r="J8" i="22"/>
  <c r="AC2" i="22" l="1"/>
  <c r="K8" i="22"/>
  <c r="K9" i="22"/>
  <c r="AD2" i="22" l="1"/>
  <c r="M9" i="22"/>
  <c r="L8" i="22"/>
  <c r="L9" i="22"/>
  <c r="M8" i="22"/>
</calcChain>
</file>

<file path=xl/comments1.xml><?xml version="1.0" encoding="utf-8"?>
<comments xmlns="http://schemas.openxmlformats.org/spreadsheetml/2006/main">
  <authors>
    <author>LUIS HERNANDO VELANDIA GOMEZ</author>
    <author>xsalazar</author>
  </authors>
  <commentList>
    <comment ref="A4" authorId="0" shapeId="0">
      <text>
        <r>
          <rPr>
            <b/>
            <sz val="9"/>
            <color indexed="81"/>
            <rFont val="Tahoma"/>
            <family val="2"/>
          </rPr>
          <t>Corresponde a la fecha de aprobación o modificación del Plan de Acción</t>
        </r>
      </text>
    </comment>
    <comment ref="A5" authorId="1" shapeId="0">
      <text>
        <r>
          <rPr>
            <sz val="8"/>
            <color indexed="81"/>
            <rFont val="Tahoma"/>
            <family val="2"/>
          </rPr>
          <t>(1) Corresponde a la fecha de corte en la cual se realiza el seguimiento</t>
        </r>
        <r>
          <rPr>
            <sz val="8"/>
            <color indexed="81"/>
            <rFont val="Tahoma"/>
            <family val="2"/>
          </rPr>
          <t xml:space="preserve">
</t>
        </r>
      </text>
    </comment>
    <comment ref="S7" authorId="0" shapeId="0">
      <text>
        <r>
          <rPr>
            <b/>
            <sz val="9"/>
            <color indexed="81"/>
            <rFont val="Tahoma"/>
            <family val="2"/>
          </rPr>
          <t xml:space="preserve">Únicamente diligencie las columnas del numerador o denominador del periodo respectivo </t>
        </r>
      </text>
    </comment>
    <comment ref="B8" authorId="0" shapeId="0">
      <text>
        <r>
          <rPr>
            <b/>
            <sz val="9"/>
            <color indexed="81"/>
            <rFont val="Tahoma"/>
            <family val="2"/>
          </rPr>
          <t>Registre el No. de objetivo de acuerdo con el Plan Estratégico de la Entidad al cual le apunta la actividad.</t>
        </r>
      </text>
    </comment>
    <comment ref="C8" authorId="0" shapeId="0">
      <text>
        <r>
          <rPr>
            <b/>
            <sz val="9"/>
            <color indexed="81"/>
            <rFont val="Tahoma"/>
            <family val="2"/>
          </rPr>
          <t>Registre el No. de la estrategia de acuerdo con el Plan Estratégico de la Entidad al cual le apunta la actividad.</t>
        </r>
      </text>
    </comment>
    <comment ref="D8" authorId="1" shapeId="0">
      <text>
        <r>
          <rPr>
            <sz val="8"/>
            <color indexed="81"/>
            <rFont val="Tahoma"/>
            <family val="2"/>
          </rPr>
          <t>(5) Registre el proceso del SIG que se quiere medir</t>
        </r>
      </text>
    </comment>
    <comment ref="E8" authorId="1" shapeId="0">
      <text>
        <r>
          <rPr>
            <sz val="8"/>
            <color indexed="81"/>
            <rFont val="Tahoma"/>
            <family val="2"/>
          </rPr>
          <t xml:space="preserve">(6) Registre la dependencia responsable encargada de ejecutar la actividad </t>
        </r>
        <r>
          <rPr>
            <sz val="8"/>
            <color indexed="81"/>
            <rFont val="Tahoma"/>
            <family val="2"/>
          </rPr>
          <t xml:space="preserve">
</t>
        </r>
      </text>
    </comment>
    <comment ref="F8" authorId="1" shapeId="0">
      <text>
        <r>
          <rPr>
            <sz val="8"/>
            <color indexed="81"/>
            <rFont val="Tahoma"/>
            <family val="2"/>
          </rPr>
          <t>(7) Describa la actividad a ejecutar</t>
        </r>
        <r>
          <rPr>
            <sz val="8"/>
            <color indexed="81"/>
            <rFont val="Tahoma"/>
            <family val="2"/>
          </rPr>
          <t xml:space="preserve">
</t>
        </r>
      </text>
    </comment>
    <comment ref="G8" authorId="1" shapeId="0">
      <text>
        <r>
          <rPr>
            <sz val="8"/>
            <color indexed="81"/>
            <rFont val="Tahoma"/>
            <family val="2"/>
          </rPr>
          <t>(10) fecha limite de ejecución de la actividad</t>
        </r>
        <r>
          <rPr>
            <sz val="8"/>
            <color indexed="81"/>
            <rFont val="Tahoma"/>
            <family val="2"/>
          </rPr>
          <t xml:space="preserve">
</t>
        </r>
      </text>
    </comment>
    <comment ref="H8" authorId="0" shapeId="0">
      <text>
        <r>
          <rPr>
            <b/>
            <sz val="9"/>
            <color indexed="81"/>
            <rFont val="Tahoma"/>
            <family val="2"/>
          </rPr>
          <t>Utilice lista desplegable</t>
        </r>
        <r>
          <rPr>
            <sz val="9"/>
            <color indexed="81"/>
            <rFont val="Tahoma"/>
            <family val="2"/>
          </rPr>
          <t xml:space="preserve">
</t>
        </r>
      </text>
    </comment>
    <comment ref="I8" authorId="0" shapeId="0">
      <text>
        <r>
          <rPr>
            <b/>
            <sz val="9"/>
            <color indexed="81"/>
            <rFont val="Tahoma"/>
            <family val="2"/>
          </rPr>
          <t>Establece la identidad del indicador, por lo tanto, debe hacerse en la forma sencilla y de acuerdo con la actividad que se quiere medir. Debe ser el nombre definido en la hoja de vida del indicador.</t>
        </r>
      </text>
    </comment>
    <comment ref="J8" authorId="0" shapeId="0">
      <text>
        <r>
          <rPr>
            <b/>
            <sz val="9"/>
            <color indexed="81"/>
            <rFont val="Tahoma"/>
            <family val="2"/>
          </rPr>
          <t>Señala la razón de ser del indicador y lo que se quiere medir al efectuar el seguimiento.</t>
        </r>
      </text>
    </comment>
    <comment ref="L8" authorId="1" shapeId="0">
      <text>
        <r>
          <rPr>
            <sz val="8"/>
            <color indexed="81"/>
            <rFont val="Tahoma"/>
            <family val="2"/>
          </rPr>
          <t>(9) Magnitud referencia para la medición</t>
        </r>
        <r>
          <rPr>
            <sz val="8"/>
            <color indexed="81"/>
            <rFont val="Tahoma"/>
            <family val="2"/>
          </rPr>
          <t xml:space="preserve">
</t>
        </r>
      </text>
    </comment>
    <comment ref="M8" authorId="0" shapeId="0">
      <text>
        <r>
          <rPr>
            <b/>
            <sz val="9"/>
            <color indexed="81"/>
            <rFont val="Tahoma"/>
            <family val="2"/>
          </rPr>
          <t>Valor inicial del indicador que se toma como referencia para comparar el avance del objetivo. Si el indicador se formula por primera vez, podría suceder que no exista un valor base. Una vez realizad la medición se tomará como línea base.</t>
        </r>
      </text>
    </comment>
    <comment ref="N8" authorId="0" shapeId="0">
      <text>
        <r>
          <rPr>
            <b/>
            <sz val="9"/>
            <color indexed="81"/>
            <rFont val="Tahoma"/>
            <family val="2"/>
          </rPr>
          <t>Si la periodicidad de medada en trimestral distribuya la meta en 4 periodos; semestral en 2 y anual en uno</t>
        </r>
      </text>
    </comment>
    <comment ref="O8" authorId="0" shapeId="0">
      <text>
        <r>
          <rPr>
            <b/>
            <sz val="9"/>
            <color indexed="81"/>
            <rFont val="Tahoma"/>
            <family val="2"/>
          </rPr>
          <t>Determine metas de periodo en coherencia con la periodicidad de seguimiento del indicador</t>
        </r>
      </text>
    </comment>
    <comment ref="AE8" authorId="0" shapeId="0">
      <text>
        <r>
          <rPr>
            <b/>
            <sz val="9"/>
            <color indexed="81"/>
            <rFont val="Tahoma"/>
            <family val="2"/>
          </rPr>
          <t xml:space="preserve">Se suman los resultados parciales y se divide por la meta anual </t>
        </r>
      </text>
    </comment>
    <comment ref="AF8" authorId="0" shapeId="0">
      <text>
        <r>
          <rPr>
            <b/>
            <sz val="9"/>
            <color indexed="81"/>
            <rFont val="Tahoma"/>
            <family val="2"/>
          </rPr>
          <t xml:space="preserve">Se toma como referencia el resultado acumulado Vs los siguientes parámetros:
* Indicador de Eficacia y efectividad
Mínimo: &lt;80%
Aceptable. &gt;=80 y &lt;90%.
Satisfactorio: &gt;=90
Indicador de Eficiencia: Para cada Indicador se debe formular según línea base
</t>
        </r>
      </text>
    </comment>
    <comment ref="AG8" authorId="0" shapeId="0">
      <text>
        <r>
          <rPr>
            <b/>
            <sz val="9"/>
            <color indexed="81"/>
            <rFont val="Tahoma"/>
            <family val="2"/>
          </rPr>
          <t>Los responsables del análisis del indicador con base en la información registrada en las variables u el cálculo del mismo, deben reportar en este campo la justificación de los resultados obtenidos, conforme a la periodicidad de medición del indicador, señalando si lo que se buscaba lograr se cumplió o no y por qué y qué significa el resultado obtenido. (Rango de cumplimiento, porcentaje alcanzado y por lograr).</t>
        </r>
      </text>
    </comment>
    <comment ref="AI9" authorId="1" shapeId="0">
      <text>
        <r>
          <rPr>
            <sz val="8"/>
            <color indexed="81"/>
            <rFont val="Tahoma"/>
            <family val="2"/>
          </rPr>
          <t xml:space="preserve">La determinación del rango Mínimo no debe ser mayor a 20 puntos porcentuales por debajo la meta. 
</t>
        </r>
      </text>
    </comment>
  </commentList>
</comments>
</file>

<file path=xl/sharedStrings.xml><?xml version="1.0" encoding="utf-8"?>
<sst xmlns="http://schemas.openxmlformats.org/spreadsheetml/2006/main" count="771" uniqueCount="447">
  <si>
    <t>MÍNIMO</t>
  </si>
  <si>
    <t>INDICE DE INDICADORES</t>
  </si>
  <si>
    <t>Fecha actual</t>
  </si>
  <si>
    <t>Tabla 12 ultimos meses</t>
  </si>
  <si>
    <t>fila dato</t>
  </si>
  <si>
    <t>Fila mes</t>
  </si>
  <si>
    <t>columna inic</t>
  </si>
  <si>
    <t>columna dato</t>
  </si>
  <si>
    <t>MES</t>
  </si>
  <si>
    <t>INDIC.</t>
  </si>
  <si>
    <t>MIN</t>
  </si>
  <si>
    <t>MAX</t>
  </si>
  <si>
    <t>CUMPLIMIENTO DE OBJETIVOS</t>
  </si>
  <si>
    <t>HOJA DE VIDA</t>
  </si>
  <si>
    <t>ACTIVIDAD</t>
  </si>
  <si>
    <t>ACEPTABLE</t>
  </si>
  <si>
    <t>SATISFACTORIO</t>
  </si>
  <si>
    <t>FORMULACION</t>
  </si>
  <si>
    <t>SEGUIMIENTO</t>
  </si>
  <si>
    <t>RANGOS DE CALIFICACIÓN (16)</t>
  </si>
  <si>
    <t>METAS</t>
  </si>
  <si>
    <t>Numerador</t>
  </si>
  <si>
    <t>Resultado</t>
  </si>
  <si>
    <t>ANÁLISIS</t>
  </si>
  <si>
    <t>INDICADOR</t>
  </si>
  <si>
    <t>Página x de x</t>
  </si>
  <si>
    <t>1º Trim</t>
  </si>
  <si>
    <t>2º Trim</t>
  </si>
  <si>
    <t>3º Trim</t>
  </si>
  <si>
    <t>4º Trim</t>
  </si>
  <si>
    <t>1º Trimestre</t>
  </si>
  <si>
    <t>2º Trimestre</t>
  </si>
  <si>
    <t>3º Trimestre</t>
  </si>
  <si>
    <t>4º Trimestre</t>
  </si>
  <si>
    <t>PLAN
ESTRATÉGICO</t>
  </si>
  <si>
    <t>Eficacia</t>
  </si>
  <si>
    <t>Efectividad</t>
  </si>
  <si>
    <t>Eficiencia</t>
  </si>
  <si>
    <t>No
(3)</t>
  </si>
  <si>
    <t>Objetivo
(4)</t>
  </si>
  <si>
    <t>Estrategia
(5)</t>
  </si>
  <si>
    <t>Proceso
(6)</t>
  </si>
  <si>
    <t>RESULTADO DEL INDICADOR (18)</t>
  </si>
  <si>
    <t>Resultado acumulado con respecto a la meta
(19)</t>
  </si>
  <si>
    <t>RANGO DE CALIFICACIÓN DEL RESULTADO
(20)</t>
  </si>
  <si>
    <t>ANÁLISIS DEL RESULTADO
(21)</t>
  </si>
  <si>
    <t>Fecha de ejecución
(9)</t>
  </si>
  <si>
    <t>TIPO
Eficacia
Efectividad Eficiencia 
(10)</t>
  </si>
  <si>
    <t>Nombre
(11)</t>
  </si>
  <si>
    <t>Objetivo
(12)</t>
  </si>
  <si>
    <t>Fórmula
(13)</t>
  </si>
  <si>
    <t>Unidad de medida
(14)</t>
  </si>
  <si>
    <t>Línea base
(15)</t>
  </si>
  <si>
    <t>Meta Anual
(16)</t>
  </si>
  <si>
    <t>Metas de periodo (17)</t>
  </si>
  <si>
    <t>Oficina Asesora Jurídica</t>
  </si>
  <si>
    <t>Realizar las actuaciones administrativas y judiciales pertinentes para ejercer la defensa de los intereses litigiosos de la Entidad.</t>
  </si>
  <si>
    <t>Medir el cumplimiento en la representación administrativa y judicial de la Entidad</t>
  </si>
  <si>
    <t>Asesorar a las dependencias y comités en el cumplimiento de actividades propias de los procesos del sistema integrado de gestión.</t>
  </si>
  <si>
    <t>Medir el cumplimiento en las asesorías requeridas a la Oficina Asesora Jurídica</t>
  </si>
  <si>
    <t>Subdirección de Servicios Generales</t>
  </si>
  <si>
    <t>Nivel de  cumplimiento de las Transferencias  documentales primarias</t>
  </si>
  <si>
    <t xml:space="preserve">No. de Transferencias primarias recibidas en el  período de análisis * 100 / Total Transferencias primarias programadas </t>
  </si>
  <si>
    <t>NA</t>
  </si>
  <si>
    <t>Realizar encuestas con el fin de medir la percepción de los clientes internos  frente a los servicios ofrecidos por el Proceso de Gestión Documental</t>
  </si>
  <si>
    <t>Nivel de satisfacción del cliente interno frente a los servicios ofrecidos por el Proceso de Gestión Documental</t>
  </si>
  <si>
    <t>No. de encuestados usuarios del servicio que califican como satisfactorio la prestación del mismo * 100/ Total de usuarios encuestados que califican el servicio del Proceso de Gestión Documental.</t>
  </si>
  <si>
    <t>Dirección de Participación Ciudadana y Desarrollo Local</t>
  </si>
  <si>
    <t>Desarrollar actividades de  pedagogía social formativa e ilustrativa.</t>
  </si>
  <si>
    <t>Implementación de procesos de pedagogía social formativa e ilustrativa</t>
  </si>
  <si>
    <t>Medir el cumplimiento de las actividades pedagógicas programadas.</t>
  </si>
  <si>
    <t>No. De actividades de pedagogía social ejecutadas *100 / Total de actividades de pedagogía social programadas.</t>
  </si>
  <si>
    <t>%</t>
  </si>
  <si>
    <t xml:space="preserve"> - </t>
  </si>
  <si>
    <t>Dirección de Apoyo al Despacho</t>
  </si>
  <si>
    <t>Implementación mecanismos de control social a la gestión pública.</t>
  </si>
  <si>
    <t>Medir el cumplimiento de las actividades de control social programadas.</t>
  </si>
  <si>
    <t>No. De actividades  que incluyen  mecanismos de control social e instrumentos de interacción a la gestión pública ejecutadas *100 / Total de actividades que  incluyen mecanismos de control social e instrumentos de interacción a la gestión pública programadas.</t>
  </si>
  <si>
    <t>Realizar rendiciones de cuenta a la ciudadanía, de la gestión desarrollada por la Contraloría de Bogotá, D.C., y sus resultados.(20)</t>
  </si>
  <si>
    <t>Nivel de cumplimiento en la Rendición de cuentas de la Contraloría de Bogotá.</t>
  </si>
  <si>
    <t>Medir el cumplimiento de la Rendición de cuentas donde  de manera efectiva y oportuna se informa a la ciudadanía sobre los resultados de la gestión desarrollada por la Contraloría de Bogotá, D.C.</t>
  </si>
  <si>
    <t>Nº de rendiciones de cuenta ejecutadas *100 / Nº de rendiciones de cuenta  programadas.</t>
  </si>
  <si>
    <t>Emitir reportes sobre las causas más frecuentes de los derechos de petición tramitados por las áreas misionales de la entidad.(3)</t>
  </si>
  <si>
    <t>No. de Reportes emitidos* 100 / Reportes programados (3)</t>
  </si>
  <si>
    <t>Emitir publicaciones que contengan el resultado de las diferentes actividades de la Contraloría de Bogotá para el apoyo técnico del control político que realiza el Concejo de Bogotá.(3)</t>
  </si>
  <si>
    <t>No. de Boletines entregados * 100 / Boletines programados (3)</t>
  </si>
  <si>
    <t>Oficina Asesora de Comunicaciones</t>
  </si>
  <si>
    <t>Adelantar campañas de comunicación con componente interno y externo,  que permita fortalecer la imagen institucional y  divulgar la gestión de la Contraloría de Bogotá.</t>
  </si>
  <si>
    <t xml:space="preserve">Eficacia </t>
  </si>
  <si>
    <t>Verificar el cumplimiento de las campañas de comunicación.</t>
  </si>
  <si>
    <t>No. de campañas de comunicación  ejecutadas *100/ No. de campañas de comunicación programadas (6).</t>
  </si>
  <si>
    <t>&lt;=80%</t>
  </si>
  <si>
    <t>Realizar encuesta con el fin de conocer la percepción de los funcionarios de la entidad frente a las campañas de comunicación, encaminadas a conocer y posicionar los canales de comunicación  de la entidad.</t>
  </si>
  <si>
    <t xml:space="preserve">No. de funcionarios encuestados que tienen percepción positiva sobre las campañas de comunicación ejecutadas   * 100/ Total de funcionarios encuestados.  </t>
  </si>
  <si>
    <t xml:space="preserve"> -</t>
  </si>
  <si>
    <t>Medir la eficacia en la socialización de los resultados de la Rendición de Cuentas</t>
  </si>
  <si>
    <t>Responsabilidad Fiscal y Jurisdicción Coactiva</t>
  </si>
  <si>
    <t>Dirección de
Responsabilidad
Fiscal y
Subdirección del
Proceso de
Responsabilidad
Fiscal</t>
  </si>
  <si>
    <t>Lograr el resarcimiento del daño patrimonial</t>
  </si>
  <si>
    <t>Índice de evaluación de hallazgos fiscales</t>
  </si>
  <si>
    <t>Evitar la inactividad procesal</t>
  </si>
  <si>
    <t>Iniciar procesos de responsabilidad fiscal bajo el procedimiento verbal, siempre y cuando las posibilidades legales, logísticas y tecnológicas lo permitan.</t>
  </si>
  <si>
    <t>Efectividad de los procesos de responsabilidad fiscal verbal</t>
  </si>
  <si>
    <t>Medir la efectividad de los procesos de responsabilidad fiscal verbales</t>
  </si>
  <si>
    <t xml:space="preserve">Medir la efectividad del recaudo efectuado por los procesos de Jurisdicción coactiva </t>
  </si>
  <si>
    <t>Pesos</t>
  </si>
  <si>
    <t>Cumplimiento en los Mandamientos de Pago</t>
  </si>
  <si>
    <t>Nivel de efectividad del cobro persuasivo.</t>
  </si>
  <si>
    <t>Medir la efectividad en la etapa del cobro persuasivo para obtener en el menor tiempo posible el pago del daño fiscal</t>
  </si>
  <si>
    <t xml:space="preserve"> Subdirección de Jurisdicción Coactiva</t>
  </si>
  <si>
    <t>Cumplimiento trámite de las Medidas Cautelares</t>
  </si>
  <si>
    <t>Subdirección de Carrera Administrativa</t>
  </si>
  <si>
    <t>Subdirección de Gestión del Talento Humano</t>
  </si>
  <si>
    <t>Sensibilizar a los Servidores Públicos de la entidad mediante escritos, comunicados y/o  elementos informativos sobre temas relacionados con situaciones administrativas laborales, a efecto de lograr mayor efectividad en la Administración del Talento Humano en la Contraloría de Bogotá, D. C.</t>
  </si>
  <si>
    <t>Nivel de cumplimiento en la  emisión de  los escritos, comunicados y/o  elementos  informativos sobre situaciones administrativas laborales</t>
  </si>
  <si>
    <t>Medir el cumplimiento de la emisión de los escritos, comunicados y/o  elementos informativos sobre situaciones administrativas laborales.</t>
  </si>
  <si>
    <t>No. De escritos, comunicados y/o  elementos  informativos emitidos*100/ Total de escritos, comunicados y/o  elementos  programados (8)</t>
  </si>
  <si>
    <t>Subdirección de Capacitación y Cooperación Técnica</t>
  </si>
  <si>
    <t>Oficina de Asuntos Disciplinarios</t>
  </si>
  <si>
    <t>Medir el cumplimiento de la emisión de boletines con las políticas del régimen disciplinario</t>
  </si>
  <si>
    <t>No. De boletines emitidos*100/ Total de boletines programados (4)</t>
  </si>
  <si>
    <t>Nivel de cumplimiento de  las Actividades de Sensibilización.</t>
  </si>
  <si>
    <t>Medir el cumplimiento de la realización de las Actividades  de Sensibilización</t>
  </si>
  <si>
    <t>-</t>
  </si>
  <si>
    <t>Subdirección de Bienestar Social</t>
  </si>
  <si>
    <t>Elaborar la Revista "Bogotá Económica", con el desarrollo de temáticas relacionadas con la realidad económica, social y ambiental de Bogotá D. C.</t>
  </si>
  <si>
    <t xml:space="preserve">Nivel de Cumplimiento en la elaboración de la Revista "Bogotá Económica"
</t>
  </si>
  <si>
    <t xml:space="preserve">Medir el cumplimiento en la elaboración de la revista "Bogotá Económica" </t>
  </si>
  <si>
    <t>Revista elaborada.
SI=100%
NO=0%</t>
  </si>
  <si>
    <t>Direccionamiento Estratégico</t>
  </si>
  <si>
    <t>Dirección de Planeación</t>
  </si>
  <si>
    <t xml:space="preserve"> _</t>
  </si>
  <si>
    <t>Direcciones Sectoriales de Fiscalización</t>
  </si>
  <si>
    <t>Evaluar la gestión fiscal de los sujetos de control de  su competencia.</t>
  </si>
  <si>
    <t>Cobertura en la vigilancia y control a la gestión fiscal del D.C.</t>
  </si>
  <si>
    <t>Medir la cobertura del control fiscal en los sujetos de control y particulares que manejan fondos o bienes del Distrito Capital.</t>
  </si>
  <si>
    <t>Despacho Contralor Auxiliar, Dirección de Planeación y Direcciones Sectoriales de Fiscalización</t>
  </si>
  <si>
    <t># de factores actualizados *100 / # de factores vigentes</t>
  </si>
  <si>
    <t>No. Hallazgos fiscales determinados en la vigencia trasladados a la Dirección de RFJC  en los términos establecidos * 100 / No. Hallazgos fiscales registrados en informes finales de auditoria comunicados en la vigencia.</t>
  </si>
  <si>
    <t>Tramitar con criterios técnicos y de calidad los hallazgos con incidencia fiscal.</t>
  </si>
  <si>
    <t>Efectividad de los hallazgos fiscales trasladados a la DRFJC</t>
  </si>
  <si>
    <t>Medir la calidad de los hallazgos fiscales trasladados a la Dirección de Responsabilidad Fiscal y Jurisdicción Coactiva.</t>
  </si>
  <si>
    <t>Direcciones Sectoriales</t>
  </si>
  <si>
    <t>Efectividad de los hallazgos fiscales devueltos por la DRFJC</t>
  </si>
  <si>
    <t xml:space="preserve">Medir la calidad de los hallazgos fiscales devueltos por la  DRFJC </t>
  </si>
  <si>
    <t>Dirección de Reacción Inmediata</t>
  </si>
  <si>
    <t>Realizar actuaciones de control fiscal que aseguren una reacción inmediata efectiva</t>
  </si>
  <si>
    <t>Eficacia en la realización de actuaciones del DRI</t>
  </si>
  <si>
    <t>Medir el grado de ejecución de las indagaciones preliminares, visitas de control fiscal y auditorias que adelante la Dirección de Reacción Inmediata -DRI.</t>
  </si>
  <si>
    <t>Direcciones Sectoriales Y Dirección de Reacción Inmediata</t>
  </si>
  <si>
    <t>Tramitar las Indagaciones preliminares atendiendo lo establecido en la  Ley 610 de 2000.</t>
  </si>
  <si>
    <t>Oportunidad en el tramite de las Indagaciones Preliminares Terminadas</t>
  </si>
  <si>
    <t>Medir el tiempo que se utiliza para el trámite de la Indagación Preliminar.</t>
  </si>
  <si>
    <t>Promedio de días utilizados en el trámite de las Indagaciones Preliminares Terminadas</t>
  </si>
  <si>
    <t>Días</t>
  </si>
  <si>
    <t xml:space="preserve"> </t>
  </si>
  <si>
    <t>Gestión de Tecnologías de la Información y las Comunicaciones</t>
  </si>
  <si>
    <t>Dirección de Tecnologías de la Información y las Comunicaciones</t>
  </si>
  <si>
    <t>Implementar  y/o actualizar 10 soluciones tecnológicas (hardware y/o software) que permitan mejorar la gestión de los procesos y la generación de servicios y productos con mayor calidad y oportunidad en la Entidad.</t>
  </si>
  <si>
    <t>Nivel de cumplimiento en la implementación y/o  actualización de soluciones tecnológicas.</t>
  </si>
  <si>
    <t xml:space="preserve">Medir el avance en la implementación  y/o actualización de soluciones tecnológicas que fortalezcan la infraestructura tecnológica de la CB. </t>
  </si>
  <si>
    <t>Número de soluciones tecnológicas implementadas  y/o  actualizadas   * 100/ Número de soluciones tecnológicas programadas a implementar y/o actualizar</t>
  </si>
  <si>
    <t>5.2</t>
  </si>
  <si>
    <t>5.3</t>
  </si>
  <si>
    <t>Nivel de cumplimiento en la Implementación de la Estrategia de Gobierno en Línea en la CB.</t>
  </si>
  <si>
    <t>Oficina de Control Interno</t>
  </si>
  <si>
    <t>Ejecutar  las auditorías internas  establecidas en el Programa Anual de Auditorías Internas</t>
  </si>
  <si>
    <t xml:space="preserve">Nivel de Cumplimiento  auditorías internas  </t>
  </si>
  <si>
    <t xml:space="preserve">Medir el cumplimiento en la ejecución de las auditorías internas programadas en el PAAI de la vigencia </t>
  </si>
  <si>
    <t>Nivel de  cumplimiento de los planes de Mejoramiento</t>
  </si>
  <si>
    <t>Verificar el Mapa de Riesgos por procesos, según lo  establecido  en el Programa Anual de Auditorías Internas</t>
  </si>
  <si>
    <t>Gestión Administrativa y Financiera</t>
  </si>
  <si>
    <t>Subdirección Financiera</t>
  </si>
  <si>
    <t>Realizar  el seguimiento a la Ejecución Presupuestal.</t>
  </si>
  <si>
    <t>Nivel de cumplimiento en el seguimiento a la ejecución Presupuestal</t>
  </si>
  <si>
    <t>Medir el cumplimiento en el seguimiento a la ejecución presupuestal.</t>
  </si>
  <si>
    <t xml:space="preserve">Valor total compromisos presupuestales * 100 / Total Presupuesto definitivo de la vigencia </t>
  </si>
  <si>
    <t xml:space="preserve">Realizar  control y seguimiento de los recursos para el pago de las obligaciones financieras  </t>
  </si>
  <si>
    <t>Nivel de cumplimiento en el seguimiento a la  Ejecución del PAC</t>
  </si>
  <si>
    <t xml:space="preserve">Valor  ejecutado del PAC * 100/ Total del PAC programado. </t>
  </si>
  <si>
    <t>Reportar la información de los Estados Financieros de manera oportuna y confiable a SHD (4 Estados Financieros).</t>
  </si>
  <si>
    <t>Nivel de cumplimiento en el  reporte de los Estados Financieros.</t>
  </si>
  <si>
    <t>Medir el cumplimiento en el reporte de la información de los Estados Financieros.</t>
  </si>
  <si>
    <t xml:space="preserve">Estados Financieros reportados * 100/ Estados Financieros a reportar </t>
  </si>
  <si>
    <t>Subdirección de Contratación</t>
  </si>
  <si>
    <t>Suscribir los contratos previstos en el Plan Anual de Adquisiciones, de acuerdo con las necesidades presentadas por cada una de las Dependencias de la entidad.</t>
  </si>
  <si>
    <t xml:space="preserve">Nivel de cumplimiento en la ejecución del Plan Anual de Adquisiciones. </t>
  </si>
  <si>
    <t>Medir la eficacia en la ejecución del Plan Anual de Adquisiciones de la Contraloría de Bogotá.</t>
  </si>
  <si>
    <t>Número de contratos suscritos previstos en el PAA * 100/Total de contratos a suscribir proyectados en el PAA</t>
  </si>
  <si>
    <t>Valor del presupuesto ejecutado del PAA más adiciones *100 / Valor del presupuesto programado a ejecutar en el PAA</t>
  </si>
  <si>
    <t xml:space="preserve">Subdirección de Servicios Generales </t>
  </si>
  <si>
    <t>Realizar  encuestas con el fin de medir la percepción de los  clientes internos atendidos  frente a la provisión del servicio de transporte.</t>
  </si>
  <si>
    <t>Nivel de satisfacción del cliente interno en la provisión de servicios de transporte</t>
  </si>
  <si>
    <t>Medir el nivel de satisfacción de los clientes internos atendidos  frente a la provisión del servicio de transporte</t>
  </si>
  <si>
    <t>No. de encuestados usuarios del servicio que califican como satisfactorio la prestación del servicio * 100% / Total de encuestados que calificaron el servicio de transporte.</t>
  </si>
  <si>
    <t>Realizar  encuesta con el fin de medir la percepción de los de los clientes internos atendidos    frente a la provisión del servicio de Aseo y Cafetería.</t>
  </si>
  <si>
    <t>No. de encuestados que califican como satisfactorio  la prestación del servicio *100% / Total de encuestados que calificaron el servicio de aseo y cafetería</t>
  </si>
  <si>
    <t>Subdirección de Recursos Materiales</t>
  </si>
  <si>
    <t>Tramitar las solicitudes para el suministro de elementos de consumo.</t>
  </si>
  <si>
    <t>Medir la oportunidad en el tiempo de atención de las solicitudes de   elementos de consumo.</t>
  </si>
  <si>
    <t>Promedio de tiempo utilizado en  atender las solicitudes de suministro de elementos de consumo,  desde la fecha de solicitud hasta la atención del mismo.</t>
  </si>
  <si>
    <t>Ejecutar los recursos asignados a la meta No. 1 del proyecto de inversión 1196, Adecuar sedes y áreas de trabajo de la Contraloría de Bogotá.</t>
  </si>
  <si>
    <t>Nivel de cumplimiento en la ejecución de los recursos de la meta 1 del proyecto de inversión 1196.</t>
  </si>
  <si>
    <t>Medir la eficacia en la ejecución de los recursos asignados a la meta 1 del proyecto de inversión 1196.</t>
  </si>
  <si>
    <t xml:space="preserve">Recursos Ejecutados *100 / Total de recursos asignados a la meta 1. </t>
  </si>
  <si>
    <t>Código formato: PDE-01-003</t>
  </si>
  <si>
    <t>Código documento: PDE-01
Versión 12.0</t>
  </si>
  <si>
    <t>Medir el índice de hallazgos fiscales evaluados</t>
  </si>
  <si>
    <t xml:space="preserve">Decretar el 100% de las medidas cautelares a los procesos con investigación de bienes positivos, mientras las posibilidades legales lo permitan. </t>
  </si>
  <si>
    <t>Aplicar saneamiento al 100% de los procesos de mínima cuantía sobre los cuales opere el fenómeno de la resimibilidad y con investigación de bienes negativa.</t>
  </si>
  <si>
    <t>Índice costo beneficio a los procesos con investigación de bienes negativa de mínima cuantía.</t>
  </si>
  <si>
    <t>Nivel de cumplimiento en la representación administrativa y judicial de la Entidad.</t>
  </si>
  <si>
    <t>Nivel de cumplimiento en la  asesoría a dependencias y comités institucionales</t>
  </si>
  <si>
    <t>Nivel de cumplimiento en la  emisión de  boletines con las políticas del régimen disciplinario.</t>
  </si>
  <si>
    <t xml:space="preserve">Medir el cumplimiento en el seguimiento  a la ejecución del PAC </t>
  </si>
  <si>
    <t xml:space="preserve">Ejecutar el presupuesto del Plan Anual de Adquisidores </t>
  </si>
  <si>
    <t xml:space="preserve">Nivel de cumplimiento en la ejecución del presupuesto del Plan Anual de Adquisiciones </t>
  </si>
  <si>
    <t>Medir la eficacia en la ejecución presupuestal del Plan Anual de Adquisidores.</t>
  </si>
  <si>
    <t xml:space="preserve">Nivel de satisfacción del cliente interno frente  a la provisión del servicio de aseo y cafetería </t>
  </si>
  <si>
    <t>Medir el nivel de satisfacción de los clientes internos  frente a la provisión del servicio de Aseo y Cafetería</t>
  </si>
  <si>
    <t>Promedio del tiempo de  atención de las solicitudes para el suministro de elementos de consumo.</t>
  </si>
  <si>
    <t>Gestión Documental</t>
  </si>
  <si>
    <t>Conocer la opinión de los usuarios en relación con los  servicios prestados por el Proceso de Gestión Documental</t>
  </si>
  <si>
    <t>Capacitar en materia de Gestión Documental a las dependencias de la entidad</t>
  </si>
  <si>
    <t>Ejecutar los contratos previstos en cumplimiento de la Meta 3 del proyecto de inversión 1195 del Plan de Desarrollo 2016-2020 "Bogotá mejor para todos", relacionado con intervenir 100% el acervo documental de la Contraloría de Bogotá D.C. (Identificación, Organización, Clasificación y Depuración).</t>
  </si>
  <si>
    <t>Nivel de cumplimiento en la ejecución de los recursos previstos en la meta 3 del proyecto de inversión 1195 del Plan de Desarrollo 2016-2020 "Bogotá mejor para todos".</t>
  </si>
  <si>
    <t>Medir la eficacia en la ejecución de los recursos asignados a la meta 3 del proyecto de inversión 1195 del Plan de Desarrollo 2016-2020 "Bogotá mejor para todos"..</t>
  </si>
  <si>
    <t>Total de los recursos comprometidos de la meta 3 proyecto de inversión 1195 * 100/Total de recursos presupuestales asignados a la meta 3 del proyecto de inversión 1195 del Plan de Desarrollo 2016-2020 "Bogotá mejor para todos".</t>
  </si>
  <si>
    <t>Dependencia responsable
(7)</t>
  </si>
  <si>
    <t>Denominador</t>
  </si>
  <si>
    <t>Gestión Jurídica</t>
  </si>
  <si>
    <t>Gestión del Talento Humano</t>
  </si>
  <si>
    <t>2. Fecha de seguimiento:_________________________</t>
  </si>
  <si>
    <t>Actividad (8)</t>
  </si>
  <si>
    <r>
      <t xml:space="preserve">Recertificar el Sistema de Gestión de la Calidad - SGC bajo los requisitos de las normas ISO 9001:2015, para contar con estándares de calidad que  generen  los productos de la Contraloría de Bogotá.  </t>
    </r>
    <r>
      <rPr>
        <sz val="10"/>
        <color indexed="10"/>
        <rFont val="Arial"/>
        <family val="2"/>
      </rPr>
      <t/>
    </r>
  </si>
  <si>
    <t>Nivel de  cumplimiento en la obtención de la recertificación al SGC.</t>
  </si>
  <si>
    <t xml:space="preserve">Medir el cumplimiento en el recertificación al SGC. </t>
  </si>
  <si>
    <t>Se recertificó el SGC?:
SI= 100%
NO = 0%</t>
  </si>
  <si>
    <t>&gt;80% y &lt;90%</t>
  </si>
  <si>
    <t>&gt;=90</t>
  </si>
  <si>
    <t>Nivel de  cumplimiento en el acompañamiento y sensibilización del SIG.</t>
  </si>
  <si>
    <t>Número de actividades ejecutadas * 100/ Número de actividades programadas</t>
  </si>
  <si>
    <t>Desarrollar estrategias para fortalecer el Sistema Integrado de Gestión – SIG en la Contraloría de Bogotá D.C. (META 1, Proyecto No. 1195)</t>
  </si>
  <si>
    <t>Nivel de  cumplimiento en la ejecución de la Meta No. 1. del proyecto de inversión 1195</t>
  </si>
  <si>
    <t>Medir el cumplimiento en la ejecución de la Meta No. 1. del proyecto de inversión 1195</t>
  </si>
  <si>
    <t>Presupuesto ejecutado * 100 / Presupuesto asignado.</t>
  </si>
  <si>
    <t>Desarrollar actividades de control social en las localidades como: instrumentos de interacción (audiencia pública, mesa de trabajo ciudadana, inspecciones a terreno  y revisión de contratos) y mecanismos de control social a la gestión pública (auditoría social, comité de control social, veeduría ciudadana, redes sociales y contraloría estudiantil entre otros)</t>
  </si>
  <si>
    <t>Nivel de cumplimiento  en el Reporte de solicitudes ciudadanas acerca del control fiscal.</t>
  </si>
  <si>
    <t>Medir el cumplimiento de los reportes que Sirven  de insumo al proceso de planeación del PAD y PAE de la entidad.</t>
  </si>
  <si>
    <t>Nivel de cumplimiento en la emisión del Boletín Concejo &amp; Control.</t>
  </si>
  <si>
    <t>Medir el cumplimiento de los boletines emitidos para Visibilizar el apoyo técnico al ejercicio del control político que la entidad le brinda al Concejo de Bogotá.</t>
  </si>
  <si>
    <t>Nivel de cumplimiento de campañas de comunicación .</t>
  </si>
  <si>
    <t xml:space="preserve">100%
</t>
  </si>
  <si>
    <t>Percepción de los funcionarios de la entidad frente a las campañas de comunicación.</t>
  </si>
  <si>
    <t>Medir la percepción de los funcionarios sobre las campañas de comunicación de la entidad.</t>
  </si>
  <si>
    <t>Socializar los resultados de gestión de la Entidad dados a conocer a través de la rendición de cuentas de la entidad</t>
  </si>
  <si>
    <t>Nivel de cumplimiento en la socialización de los resultados de la gestión a través de la rendición de cuentas de la Entidad</t>
  </si>
  <si>
    <t>No de socializaciones publicadas en los diferentes medios de comunicación sobre  resultados de la Rendición de Cuentas*100/ No. de rendición de cuentas realizadas por la Entidad.</t>
  </si>
  <si>
    <t>Proceso  Estudios de Economía y Política Pública</t>
  </si>
  <si>
    <t>Dirección y Subdirecciones del PEEPP</t>
  </si>
  <si>
    <t>Cumplimiento en la ejecución del Plan Anual de Estudios PAE 2018</t>
  </si>
  <si>
    <t>Medir el grado de avance y cumplimiento en la elaboración de los informes, estudios y pronunciamientos programados en el PAE por el PEEPP.</t>
  </si>
  <si>
    <t>Porcentaje</t>
  </si>
  <si>
    <t>Propuesta Presentada:  
SI: 100%
NO: 0%</t>
  </si>
  <si>
    <t>Subdirección de Evaluación de la Política Publica</t>
  </si>
  <si>
    <t>Cumplimiento en la socialización de la metodología para la evaluación de la política pública distrital</t>
  </si>
  <si>
    <t>Medir la cobertura en la socialización de la Metodología para la evaluación de la política pública distrital</t>
  </si>
  <si>
    <t>Proceso Vigilancia y Control a la Gestión Fiscal</t>
  </si>
  <si>
    <t>No. sujetos de control auditados mediante cualquier modalidad de auditoria en la vigencia *100/Total de sujetos de control de la CB asignados en la resolución vigente.</t>
  </si>
  <si>
    <t>Formalizar, automatizar e implementar la metodología para la calificación de la Gestión Fiscal MCGF optimizada por las Direcciones Sectoriales</t>
  </si>
  <si>
    <t>Cumplimiento en la optimización de  la MCGF</t>
  </si>
  <si>
    <t>Medir el cumplimiento en la optimización y simplificación de los factores que componen la MCGF.</t>
  </si>
  <si>
    <t>Cumplimiento en el traslado de hallazgos fiscales</t>
  </si>
  <si>
    <t>Medir el nivel de cumplimiento en el traslado de hallazgos fiscales a la DRFJC generados durante la vigencia del PAD</t>
  </si>
  <si>
    <t>1.1 y 1.2</t>
  </si>
  <si>
    <t>Tramitar los hallazgos con incidencia fiscal que cumplan los tres elementos de configuración del hallazgo</t>
  </si>
  <si>
    <t>1,1 y 1,2</t>
  </si>
  <si>
    <t>Reportar los beneficios del proceso de vigilancia y control a la gestión fiscal para determinar su tasa de retorno a la sociedad.</t>
  </si>
  <si>
    <t>Tasa de retorno del
control fiscal</t>
  </si>
  <si>
    <t>Medir la tasa de retorno del ejercicio fiscal</t>
  </si>
  <si>
    <t>Valor de los beneficios del proceso de vigilancia y control a la gestión fiscal generados en la vigencia / Valor del presupuesto ejecutado de la Contraloría de Bogotá, D.C. durante el periodo evaluado</t>
  </si>
  <si>
    <t>Utilizar los insumos de auditoría (Alertas fiscales, PQRs, Documentos de focalización de temas de impacto en la ciudadanía, Hechos de impacto que afectan o ponen en riesgo el erario público distrital) como apoyo técnico y de focalización al ejercicio del control fiscal</t>
  </si>
  <si>
    <t>Nivel de contribución de los insumos de auditoría en el desarrollo de las auditorias de control fiscal</t>
  </si>
  <si>
    <t>Medir el nivel de contribución de los insumos de auditoría en el ejercicio del control fiscal</t>
  </si>
  <si>
    <t>Realizar seguimiento a los planes de mejoramiento suscritos con la Contraloría de Bogotá</t>
  </si>
  <si>
    <t>Verificar que las acciones propuestas contribuyeron a eliminar las causas que originaron la suscripción de planes de mejoramiento</t>
  </si>
  <si>
    <t>Medir el grado de cumplimiento de las acciones implementadas  para mejorar la gestión del Sujeto de Vigilancia y Control</t>
  </si>
  <si>
    <t>No. Acciones Cerradas por el Equipo Auditor en auditorías terminadas en la vigencia *100 /  No. Acciones a las que se realizo seguimiento a planes de mejoramiento presentados por los sujetos de vigilancia y control fiscal</t>
  </si>
  <si>
    <t>Elaboración documentos para mejorar la calidad de los insumos</t>
  </si>
  <si>
    <t>Índice de promulgación de documentos para lograr la disminución de devolución de hallazgos fiscales e indagaciones preliminares</t>
  </si>
  <si>
    <t>Decretar medida cautelar en los procesos de responsabilidad fiscal que cuenten con información patrimonial positiva, mientras las posibilidades legales y procesales lo permitan.</t>
  </si>
  <si>
    <t xml:space="preserve">Medidas cautelares decretadas en procesos de responsabilidad fiscal </t>
  </si>
  <si>
    <t>N° de procesos con medida cautelar decretada en la vigencia 2018 mientras las posibilidades legales y procesales lo permitan * 100 / N° de Procesos de Responsabilidad Fiscal con información patrimonial positiva solicitada a partir de enero de 2018</t>
  </si>
  <si>
    <t>Decidir con auto de apertura (proceso ordinario) o auto de apertura e imputación (verbal) o memorando de devolución cualquiera sea su vigencia, los hallazgos fiscales y/o indagaciones preliminares durante el año 2018</t>
  </si>
  <si>
    <t xml:space="preserve">Cantidad de autos de apertura o autos de apertura e imputación del proceso de responsabilidad fiscal más el de N° de memorandos de devolución de hallazgos e indagaciones preliminares, cualquiera sea su vigencia * 100 / total de hallazgos fiscales e indagaciones preliminares radicados con anterioridad al 30 de noviembre de 2018, cualquiera sea su vigencia </t>
  </si>
  <si>
    <t>Proferir decisión ejecutoriada de conformidad con los artículos 16, 47, 53, 54 de la Ley 610 de 2000 y 111 de la Ley 1474 de 2011, para evitar el fenómeno jurídico de la prescripción, siempre y cuando las posibilidades legales lo permitan en los procesos de responsabilidad fiscal de las vigencias 2013 y 2014</t>
  </si>
  <si>
    <t>Índice de decisiones procesales para evitar la prescripción de la acción fiscal</t>
  </si>
  <si>
    <t xml:space="preserve">Evitar la prescripción de los procesos de responsabilidad fiscal de las vigencias 2012 y 2013 </t>
  </si>
  <si>
    <t xml:space="preserve">N° de decisiones ejecutoriadas correspondientes a archivos, cesación de la acción fiscal y fallos con o sin emitidos en los procesos de Responsabilidad Fiscal de las vigencias 2013 y 2014, menos el N° de procesos de responsabilidad fiscal con decisión por prescripción de la acción fiscal de la vigencia 2013 * 100 / N° de procesos activos de las vigencias 2013 y 2014, que estén en trámite. </t>
  </si>
  <si>
    <t>Proferir 310 decisiones de las contempladas en los artículos 16, 47, 48, 53, 54 de la Ley 610 de 2000, 98 y 111 de la Ley 1474 de 2011, en los procesos verbales y ordinarios</t>
  </si>
  <si>
    <t xml:space="preserve">Índice de avance de los procesos de responsabilidad fiscal </t>
  </si>
  <si>
    <t>N° de procesos con decisión de los artículos 16, 47, 48, 53 y 54 de la Ley 610 de 2000, 98 y 111 de la Ley 1474 de 2011, en los procesos verbales y ordinarios * 100 / 310 procesos de responsabilidad fiscal programados para proferir las decisiones de los artículos 16, 47, 48, 53, 54 de la Ley 610 de 2000, 98 y 111 de la Ley 1474 de 2011, en los procesos verbales y ordinarios</t>
  </si>
  <si>
    <t xml:space="preserve">N° de procesos con auto de apertura e imputación de responsabilidad fiscal iniciados mediante el procedimiento verbal, siempre y cuando las posibilidades legales, logísticas y tecnológicas lo permitan * 100 / N° de hallazgos fiscales e indagaciones preliminares que cumplan con los requisitos para proferir auto de apertura e imputación de responsabilidad fiscal </t>
  </si>
  <si>
    <t>Recaudar el dinero proveniente de los títulos ejecutivos remitidos a la Subdirección de Jurisdicción Coactiva, mientras las posibilidades legales lo permitan</t>
  </si>
  <si>
    <t>Efectividad del recaudo efectuado en procesos de jurisdicción coactiva</t>
  </si>
  <si>
    <t>Traslado y endoso oportuno de dineros recaudados a las entidades afectadas.</t>
  </si>
  <si>
    <t>Cumplimiento en el traslado de los dineros recaudados en el proceso de cobro coactivo</t>
  </si>
  <si>
    <t>N° Procesos con agotamiento del cobro persuasivo *100% / N° Procesos ingresados durante la vigencia con titulo ejecutivo</t>
  </si>
  <si>
    <t>N° de Medidas Cautelares Decretadas *100 / N° Procesos activos en la vigencia</t>
  </si>
  <si>
    <t xml:space="preserve">Actualizar y modificar el Manual Especifico de Funciones y Competencias Laborales, conforme a la normatividad y procedimientos vigentes aplicables a todos los procesos de la Entidad. </t>
  </si>
  <si>
    <t>Nivel de cumplimiento en la presentación del manual.</t>
  </si>
  <si>
    <t>Medir el cumplimiento en la presentación del manual</t>
  </si>
  <si>
    <t>Revisar las actividades adelantadas en los procedimientos de la Subdirección de Gestión del Talento Humano, con el fin de optimizar su implementación en el módulo PERNO.</t>
  </si>
  <si>
    <t>Optimizar la implementación del módulo PERNO.</t>
  </si>
  <si>
    <t>No. de Actividades revisadas*100/Total de actividades planeadas(4)</t>
  </si>
  <si>
    <t>Consolidar los datos sobre temas relacionados con cesantías, vacaciones, prima técnica y certificaciones laborales, con el fin de tener información oportuna y veraz adicionalmente generar una base de datos de ausentismo transversal a toda la dependencia.</t>
  </si>
  <si>
    <t>Nivel de cumplimiento en la unificación de la información .</t>
  </si>
  <si>
    <t>Consolidar la información registrada en las bases de datos de la Subdirección que sirva de insumo para .</t>
  </si>
  <si>
    <t>Bases de datos  consolidada</t>
  </si>
  <si>
    <t>Si=100%
No=0%</t>
  </si>
  <si>
    <t>Desarrollar actividades de formación encaminadas al mejoramiento de las competencias laborales de los Servidores Públicos de la Contraloría de Bogotá D. C.</t>
  </si>
  <si>
    <t xml:space="preserve">Nivel de cumplimiento de las actividades de formación </t>
  </si>
  <si>
    <t xml:space="preserve">Medir el nivel de cumplimiento de las actividades de formación que son programadas en el PIC </t>
  </si>
  <si>
    <t xml:space="preserve">Número de actividades de formación desarrolladas*100/Número de actividades de formación programadas en el PIC 2018 </t>
  </si>
  <si>
    <t>Emitir  un boletín trimestral en materia de políticas del régimen disciplinario con el fin de orientar a los Servidores Públicos de la Contraloría de Bogotá,  para   generar consciencia y prevenir acciones disciplinables.</t>
  </si>
  <si>
    <t>No. De actividades de sensibilización realizadas*100/ Total de actividades de sensibilización programadas (8)</t>
  </si>
  <si>
    <t>Realizar Jornadas de sensibilización en temas de clima laboral en desarrollo del Programa de Bienestar Social y en lo relacionado con riesgo psicosocial dentro del Subsistema de Gestión de Seguridad y Salud en el Trabajo con el fin de continuar fortaleciendo la calidad de vida laboral de los servidores públicos de la Contraloría de Bogotá</t>
  </si>
  <si>
    <t>Nivel de cumplimiento de  las Jornadas de fortalecimiento de Clima Laboral</t>
  </si>
  <si>
    <t>Medir el cumplimiento de la realización de las Jornadas de fortalecimiento de Clima Laboral</t>
  </si>
  <si>
    <t>Jornadas de sensibilización realizadas*100/Jornadas de sensibilización programadas (10)</t>
  </si>
  <si>
    <t>Efectuar campañas de aprehensión  de los ocho (8) valores organizacionales en función de una cultura de servicio público que genere sentido de pertenencia y compromiso institucional a través de las actividades del programa de inducción y reinducción institucional.</t>
  </si>
  <si>
    <t xml:space="preserve">Nivel de cumplimiento de las campañas de aprehensión de los valores organizacionales </t>
  </si>
  <si>
    <t>Medir el cumplimiento de las campañas de aprehensión de los valores organizacionales</t>
  </si>
  <si>
    <t xml:space="preserve">Número de campañas de aprehensión de los valores organizacionales realizadas a través de las actividades de inducción y reinducción*100/Total de actividades de inducción y reinducción programadas en el PIC 2018  </t>
  </si>
  <si>
    <t>Ejecutar los recursos asignados en la meta 4 del proyecto de inversión 1195 - Implementación y Seguimiento al Nuevo Marco Normativo Contable bajo Normas NICSP.</t>
  </si>
  <si>
    <t>Nivel de cumplimiento en la ejecución de los recursos de la meta 4 del proyecto de inversión 1195.</t>
  </si>
  <si>
    <t>Medir la eficacia en la ejecución de los recursos asignados a la meta 4 del proyecto de inversión 1195 establecidos en la Implementación y Seguimiento al Nuevo Marco Normativo Contable bajo Normas NICSP.</t>
  </si>
  <si>
    <t>Recursos Ejecutados *100 /Total de recursos asignados a la meta 4.</t>
  </si>
  <si>
    <t>Ejecutar los recursos asignados en la meta 2 del proyecto de inversión 1195, Implementar los programas ambientales establecidos en el PIGA</t>
  </si>
  <si>
    <t>Nivel de cumplimiento en la ejecución de los recursos de la meta 2 del proyecto de inversión 1195.</t>
  </si>
  <si>
    <t>Medir la eficacia en la ejecución de los recursos asignados a la meta 2 del proyecto de inversión 1195,  implementación de los programas ambientales del PIGA.</t>
  </si>
  <si>
    <t>Medir el avance en la implementación del sistema Integrado de Control Fiscal</t>
  </si>
  <si>
    <t xml:space="preserve">No. de actividades ejecutadas en el  plan de trabajo  de implementación del Sistema integrado de Control Fiscal * 100 / No. de actividades programadas en el  plan de trabajo  de implementación del Sistema integrado de Control Fiscal </t>
  </si>
  <si>
    <t>Desarrollar las actividades de la fase de implementación del Sistema de Seguridad y Privacidad de la Información para la Contraloría de Bogotá conforme al modelo del MINITIC, con el fin de garantizar la confidencialidad, integralidad y disponibilidad de la información.</t>
  </si>
  <si>
    <t xml:space="preserve">Nivel de avance en el desarrollo de la fase de implementación del Modelo de Seguridad y Privacidad de  la Información para la CB </t>
  </si>
  <si>
    <t>Medir el nivel de avance en las actividades programadas en el Plan de Trabajo establecido para el desarrollo de la Fase de Implementación del Subsistema de Gestión de  Seguridad y Privacidad de la Información.</t>
  </si>
  <si>
    <t>Ejecutar el plan de trabajo definido por la Dirección de TIC orientado a Implementación de  la Estrategia de Gobierno en Línea GEL- en lo referente a  los ejes temáticos TIC para servicios, TIC para la gestión y TIC para gobierno abierto, de acuerdo a los plazos establecidos en el Decreto 1078-2015 de MINTIC.</t>
  </si>
  <si>
    <t>Medir el avance en la implementación de la Estrategia de Gobierno en Línea ( Decreto 1078-2015  de MINTIC) en la CB, de acuerdo con el Plan definido por la Dirección de TIC</t>
  </si>
  <si>
    <t>Numero de actividades ejecutadas   de acuerdo con el Plan definido por la Dirección de TIC *100  / No. total de actividades establecidas en el Plan definido por la Dirección de TIC para los 3 ejes temáticos</t>
  </si>
  <si>
    <t>Ejecutar los recursos asignados a la meta 1 del Proyecto de Inversión 1194 " Fortalecimiento de la  infraestructura de tecnologías de la información y las comunicaciones de la Contraloría de Bogotá D. C.".</t>
  </si>
  <si>
    <t xml:space="preserve">Nivel de cumplimiento en la ejecución de los recursos  de la meta 1 del Proyecto de Inversión 1194.   </t>
  </si>
  <si>
    <t>Medir la eficacia en la ejecución de los recursos asignados a la meta 1 del Proyecto de Inversión 1194.</t>
  </si>
  <si>
    <t>Total del Presupuesto ejecutado* 100 / Total Presupuesto asignado a la meta 1 del Proyecto de Inversión 1194</t>
  </si>
  <si>
    <t xml:space="preserve">Ejecutar los recursos asignados a la meta 2 del Proyecto de Inversión 1194 " Fortalecimiento de la  infraestructura de tecnologías de la información y las comunicaciones de la Contraloría de Bogotá D. C.".
</t>
  </si>
  <si>
    <t xml:space="preserve">Nivel de cumplimiento en la ejecución de los recursos  de la meta 2 del Proyecto de Inversión 1194.   </t>
  </si>
  <si>
    <t>Medir la eficacia en la ejecución de los recursos asignados a la meta 2 del Proyecto de Inversión 1194.</t>
  </si>
  <si>
    <t>Total del Presupuesto ejecutado* 100 / Total Presupuesto asignado a la meta 2 del Proyecto de Inversión 1194.</t>
  </si>
  <si>
    <t xml:space="preserve">Atender los requerimientos efectuados por los usuarios de las dependencias de la entidad y sujetos de control cuando aplique, en lo referente a sistemas de información y equipos informáticos
</t>
  </si>
  <si>
    <t>Nivel de cumplimiento en la atención de los requerimientos presentados por los usuarios de las dependencias de la entidad y sujetos de control cuando aplique, en lo referente a sistemas de información y equipos informáticos.</t>
  </si>
  <si>
    <t>Medir la oportunidad en la atención de los requerimientos de soporte de sistemas de información y  equipos informáticos, presentados por los usuarios de  las dependencias de la Entidad y sujetos de control cuando aplique.</t>
  </si>
  <si>
    <t>Número de requerimientos de soporte de sistemas de información y  equipos informáticos, atendidos  * 100 / Número de requerimientos de soporte de sistemas de información y  equipos informáticos registrados durante el periodo.</t>
  </si>
  <si>
    <t>Recibir  las transferencias documentales primarias programadas durante la vigencia 2018</t>
  </si>
  <si>
    <t>Medir el porcentaje de cumplimiento de las transferencias primarias programadas durante la vigencia 2018</t>
  </si>
  <si>
    <t>Porcentual</t>
  </si>
  <si>
    <t>Nivel de cumplimiento en la ejecución de las capacitaciones en materia de Gestión Documental.</t>
  </si>
  <si>
    <t>No. de capacitaciones  realizadas en  materia de Gestión Documental  *100 / Total de capacitaciones  programadas.</t>
  </si>
  <si>
    <t>Total de actividades ejecutadas  *100/ el total de actividades programadas en el Plan de Trabajo establecido para implementar el Sistema Integrado de Conservación</t>
  </si>
  <si>
    <t xml:space="preserve">Evaluación y Mejora </t>
  </si>
  <si>
    <t>Realizar verificaciones a los planes de mejoramiento  de conformidad con los términos establecidos en la Circular periodicidad reporte de información, análisis de datos y presentación de informes de gestión</t>
  </si>
  <si>
    <t>Establecer el avance en la ejecución de  los planes de mejoramiento  de conformidad con los términos establecidos en la Circular periodicidad reporte de información, análisis de datos y presentación de informes de gestión</t>
  </si>
  <si>
    <t xml:space="preserve">Número de verificaciones realizadas a los planes de mejoramiento  *100 / Número total de verificaciones programadas de conformidad con los términos establecidos en la Circular vigente de periodicidad reporte de información, análisis de datos y presentación de informes de gestión </t>
  </si>
  <si>
    <t>Medir el cumplimiento de las actividades de sensibilización relacionadas con el enfoque hacia la prevención establecidas en la planeación de actividades de la Oficina de Control Interno.</t>
  </si>
  <si>
    <t>Número de actividades adelantadas de sensibilización relacionadas con el enfoque hacia la prevención *100 / Número total  de actividades   sobre el enfoque hacia la Prevención establecidas en la planeación de actividades de la Oficina de Control Interno</t>
  </si>
  <si>
    <r>
      <t>Grado de cumplimiento  de las acciones del  Mapa de Riesgos Institucional y</t>
    </r>
    <r>
      <rPr>
        <sz val="10"/>
        <color indexed="10"/>
        <rFont val="Arial"/>
        <family val="2"/>
      </rPr>
      <t xml:space="preserve"> </t>
    </r>
    <r>
      <rPr>
        <sz val="10"/>
        <rFont val="Arial"/>
        <family val="2"/>
      </rPr>
      <t xml:space="preserve"> por procesos</t>
    </r>
  </si>
  <si>
    <t>Establecer el avance en la ejecución de las acciones formuladas en mapa de riesgos  institucional a través de las  verificaciones a los  riesgos por procesos  de conformidad con los términos establecidos en la Circular periodicidad reporte de información, análisis de datos y presentación de informes de gestión</t>
  </si>
  <si>
    <t xml:space="preserve">Número de verificaciones realizadas al Mapa de Riesgos por procesos  *100 / Número total de verificaciones programadas de conformidad con los términos establecidos en la Circular vigente de periodicidad reporte de información, análisis de datos y presentación de informes de gestión </t>
  </si>
  <si>
    <t>Presentar los diferentes  informes a entes externos y/o de Control.</t>
  </si>
  <si>
    <t>Cumplimiento presentación de informes a entes externos y/o de Control</t>
  </si>
  <si>
    <t>Establecer el cumplimiento en los informes reportados a entes externos y/o de Control, establecidos en la planeación de actividades de la Oficina de Control Interno.</t>
  </si>
  <si>
    <t>Número de informes establecidos por ley presentados a entes externos y/o de Control * 100 / Número total de informes establecidos</t>
  </si>
  <si>
    <t>PLAN DE ACCIÓN - VIGENCIA 2018</t>
  </si>
  <si>
    <t>Medir el grado de satisfacción del servicio al cliente (Concejo) que brinda la Contraloría de Bogotá, de la vigencia anterior.</t>
  </si>
  <si>
    <t>Percepción de los Concejales sobre los productos y servicios entregados por la Contraloría.</t>
  </si>
  <si>
    <t>realizar medición a la percepción de los concejales de Bogotá respecto a la Contraloría.</t>
  </si>
  <si>
    <t>Informe "Medición de la percepción del cliente (Concejo)" realizado * 100 / Informe "Medición de la percepción del cliente (Concejo)" programado.</t>
  </si>
  <si>
    <t>Medir el grado de satisfacción del servicio al cliente (Ciudadanía) que brinda la Contraloría de Bogotá, de la vigencia anterior.</t>
  </si>
  <si>
    <t>realizar medición a la percepción de los ciudadanos de Bogotá respecto a la Contraloría.</t>
  </si>
  <si>
    <t>Informe "Medición de la percepción del cliente (ciudadanía)" realizado * 100 / Informe "Medición de la percepción del cliente (ciudadanía)" programado.</t>
  </si>
  <si>
    <t>Medir el grado de percepción de los periodistas, de la gestión que adelanta la Contraloría de Bogotá, de la vigencia anterior.</t>
  </si>
  <si>
    <t>Percepción de los periodista sobre la gestión que adelanta la Contraloría de Bogotá.</t>
  </si>
  <si>
    <t>Realizar la medición de la percepción sobre la gestión que adelanta la Contraloría de Bogotá.</t>
  </si>
  <si>
    <t>Informe "Medición de percepción de los periodistas" realizado * 100 / Informe "Medición de la percepción de los periodistas" programado.</t>
  </si>
  <si>
    <t>Despacho del Contralor Auxiliar</t>
  </si>
  <si>
    <t xml:space="preserve">Adelantar la Auditoria de Desempeño de la “Preparación de la implementación de los Objetivos de Desarrollo Sostenible con enfoque en el ODS 5 – Equidad de Género” en el Distrito Capital, en el marco de  la auditoria coordinada orientada por la OLACEFS  y la IDI. </t>
  </si>
  <si>
    <t>Cumplimiento de las actividades de las fases de planeación, ejecución e inicio de cierre de la Auditoria de Desempeño de la “Preparación de la implementación de los Objetivos de Desarrollo Sostenible con enfoque en el ODS 5 – Equidad de Género” en el Distrito Capital.</t>
  </si>
  <si>
    <t>Establecer el cumplimiento de las actividades de las fases de planeación, ejecución e inicio de cierre de la Auditoria de Desempeño de la “Preparación de la implementación de los Objetivos de Desarrollo Sostenible con enfoque en el ODS 5 – Equidad de Género” en el Distrito Capital, de acuerdo a lo establecido por la OLACEFS  y la IDI.</t>
  </si>
  <si>
    <t>No. De actividades ejecutadas de las de las fases de planeación, ejecución e inicio de cierre de la Auditoria de Desempeño de la “Preparación de la implementación de los Objetivos de Desarrollo Sostenible con enfoque en el ODS 5 – Equidad de Género” en el Distrito Capital, de acuerdo a lo establecido por la OLACEFS  y la IDI * 100  / No. De actividades programadas para las fases de planeación y ejecución de la Auditoria de Desempeño de la “Preparación de la implementación de los Objetivos de Desarrollo Sostenible con enfoque en el ODS 5 – Equidad de Género” en el Distrito Capital, de acuerdo a lo establecido por la OLACEFS  y la IDI</t>
  </si>
  <si>
    <t>Evaluar las finanzas, las políticas públicas, la gestión ambiental y el plan de desarrollo del Distrito Capital mediante la elaboración de informes, estudios y pronunciamientos que apoyen técnicamente el control político, el control social y las buenas prácticas en la gestión pública distrital.</t>
  </si>
  <si>
    <t>Presentar a la dirección de TICS una propuesta, para que a través de SIVICOF permita administrar, capturar, procesar, consolidar y reportar, (entre otras funciones), las cifras estadísticas, presupuestales y financieras del Distrito Capital.</t>
  </si>
  <si>
    <t>No. de actuaciones judiciales y extrajudiciales realizadas, más número de actuaciones judiciales y extrajudiciales en trámite, dentro de los términos de Ley  * 100 /No. de actuaciones requeridas para la representación judicial y extrajudicial de la Entidad dentro de los términos de ley.</t>
  </si>
  <si>
    <t>Código documento: PDE-04
Versión 2.0</t>
  </si>
  <si>
    <t>1. Fecha de aprobación y/o modificación: Marzo 22 de 2018</t>
  </si>
  <si>
    <t>Tramitar el traslado de los hallazgos con incidencia fiscal, producto de las auditorias o de cualquier otra actuación de control fiscal realizadas en la vigencia en los términos establecidos.</t>
  </si>
  <si>
    <t>No. Hallazgos fiscales devueltos (por incumplimiento de los tres elementos de configuración del hallazgo) por la Dirección de RFJC durante la vigencia *100 / Total de hallazgos fiscales trasladados a la Dirección de RFJC del 1 de octubre de la vigencia anterior al 30 de septiembre de la actual vigencia</t>
  </si>
  <si>
    <t>No. de observaciones administrativas presentadas en los informes de auditoría producto de insumos de auditoría * 100 /No. de insumos de auditoría presentes relacionados con las auditorías en curso en la vigencia</t>
  </si>
  <si>
    <t>Elaborar documentos periódicos para lograr el mejoramiento de la calidad de los hallazgos fiscales e indagaciones preliminares</t>
  </si>
  <si>
    <t>N° de documentos publicados en la intranet * 100 / N° de documentos programados a publicar cuatro (4)</t>
  </si>
  <si>
    <t>Valor de la cuantía recaudada en la vigencia</t>
  </si>
  <si>
    <t>Librar Mandamientos de Pago con base en los títulos ejecutivos generados en los procesos con Responsabilidad Fiscal, Sancionatorios y Costas Procesales.</t>
  </si>
  <si>
    <t>Medir el numero de mandamientos librados de con los títulos ejecutivo remitidos en la vigencia.</t>
  </si>
  <si>
    <t>N° Autos con mandamientos de pago proferidos * 100 / N° Títulos ejecutivos ingresados a jurisdicción coactiva * 100</t>
  </si>
  <si>
    <t xml:space="preserve">Medir la oportunidad en el traslado de los Títulos y consignaciones recibidas para el proceso de cobro coactivo a las entidades afectadas. </t>
  </si>
  <si>
    <t xml:space="preserve">N° de Endosos por traslado a entidades afectadas * 100 / N° Títulos o consignaciones efectivamente abonadas al proceso coactivo </t>
  </si>
  <si>
    <t>Agotar la etapa de cobro persuasivo en el 100% de los procesos con títulos ejecutivos.</t>
  </si>
  <si>
    <t>Medir el cumplimiento en el trámite de las medidas cautelares a los procesos de la vigencia con investigación de bienes positivo</t>
  </si>
  <si>
    <t>Medir la eficiencia en la aplicación del saneamiento a Procesos de Mínima Cuantía sobre los cuales opere el fenómeno de la permisibilidad y sobre los cuales exista investigación de bienes negativa.</t>
  </si>
  <si>
    <t>N° Procesos a los cuales se les decrete el saneamiento por Remisibilidad *100 / N° Procesos que cumplan con las condiciones para el decreto de la remisión</t>
  </si>
  <si>
    <t>Número de asesorías atendidas dentro del período, más número de asesorías en trámite dentro del término legal * 100 /No. de solicitudes de asesorías recibidas dentro del período.</t>
  </si>
  <si>
    <t>Manual especifico de funciones y competencias laborales de la Entidad presentado?:
SÍ: 100%
NO: 0%</t>
  </si>
  <si>
    <t xml:space="preserve">Nivel de cumplimiento en la revisión de los procedimientos relacionados con cesantías, prima técnica, vacaciones y certificaciones que permitan obtener el máximo provecho del módulo PERNO </t>
  </si>
  <si>
    <t xml:space="preserve">Realizar actividades de sensibilización, sobre los sistemas de evaluación del desempeño laboral, establecidos para los Servidores Públicos de la Contraloría de Bogotá, D.C.  </t>
  </si>
  <si>
    <t>Recursos Ejecutados *100 /Total de recursos asignados a la meta 2.</t>
  </si>
  <si>
    <t>Adquisición de software especializado para la implementación de un sistema integrado de control fiscal.</t>
  </si>
  <si>
    <t>Nivel de avance en la implementación de un Sistema Integrado de Control Fiscal para la CB.</t>
  </si>
  <si>
    <t>No de actividades ejecutadas *100/ No. de Actividades programadas en el plan de trabajo para el desarrollo de la fase de Implementación del Subsistema de Gestión de Seguridad  y Privacidad de la información.</t>
  </si>
  <si>
    <t>Medir el cumplimiento de las capacitaciones  en materia de Gestión Documental programadas.</t>
  </si>
  <si>
    <t>Implementar el Sistema Integrado de Conservación en la Contraloría de Bogotá D.C., que permita garantizar el adecuado manejo y conservación de los documentos</t>
  </si>
  <si>
    <t>Nivel de cumplimiento en la implementación del Sistema Integrado de Conservación</t>
  </si>
  <si>
    <t>Medir el cumplimiento de las actividades establecidas en el plan de trabajo, para la implementación del Sistema Integrado de Conservación (Elaboración)</t>
  </si>
  <si>
    <t>Número de auditorías internas  realizadas * 100 / Número Total de auditorías  aprobadas para el PAAI -V1 por el Comité institucional de coordinación de CI</t>
  </si>
  <si>
    <t xml:space="preserve">Adelantar acciones de sensibilización relacionadas con el enfoque hacia la prevención  de acuerdo con la   Planeación de actividades de la Oficina de Control Interno. </t>
  </si>
  <si>
    <r>
      <t xml:space="preserve">Nivel de cumplimiento de las actividades de sensibilización </t>
    </r>
    <r>
      <rPr>
        <sz val="10"/>
        <color indexed="8"/>
        <rFont val="Arial"/>
        <family val="2"/>
      </rPr>
      <t>del enfoque hacia la prevención</t>
    </r>
  </si>
  <si>
    <t>Realizar una estrategia de acompañamiento y sensibilización que contribuya al mejoramiento del SIG.</t>
  </si>
  <si>
    <t>Brindar asesoría en el reporte de información a ser incluida en el tablero de control, que permita contar con información confiable y oportuna de los procesos para la toma de decisiones.</t>
  </si>
  <si>
    <t>Nivel de  cumplimiento en la atención de a soserías solicitadas por los procesos.</t>
  </si>
  <si>
    <t>Medir el cumplimiento en la atención de a soserías solicitadas por los procesos.</t>
  </si>
  <si>
    <t>Número de asesorías brindadas a los procesos * 100/ Total de solicitudes de asesorías solicitadas por los diferentes procesos</t>
  </si>
  <si>
    <t>Participación Ciudadana y Comunicación con las Partes Interesadas</t>
  </si>
  <si>
    <t>Subdirección de Estadísticas y Análisis Presupuestal y Financiero</t>
  </si>
  <si>
    <t>Cumplimiento en el diseño y estructura de la base de datos estadística del D.C.</t>
  </si>
  <si>
    <t>Medir el cumplimiento en la elaboración y presentación de la propuesta de diseño de base de datos estadística  del D.C.</t>
  </si>
  <si>
    <t>Actualizar y socializar la metodología para la evaluación de la política pública distrital</t>
  </si>
  <si>
    <t>Direcciones sectoriales de Fiscalización a las que se socializó la Metodología * 100 / Total de Direcciones Sectoriales de Fiscalización de la CB</t>
  </si>
  <si>
    <t>Informes, estudios y pronunciamientos comunicados al Cliente *100 / Total de informes, estudios y pronunciamientos programados en el PAE 2018</t>
  </si>
  <si>
    <t>Código formato: PDE-04-03
Versión 14.0</t>
  </si>
  <si>
    <t xml:space="preserve">No. Hallazgos fiscales archivados por el Comité Técnico del PVCGF durante la vigencia * 100 / No. de Hallazgos fiscales devueltos por la Dirección de RFJC durante la vigencia </t>
  </si>
  <si>
    <t>Indagaciones preliminares mas visitas de control fiscal más auditorias terminadas por el DRI en la vigencia*100 / Indagaciones preliminares mas visitas de control fiscal más auditorias iniciadas por el DRI en la vigencia</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</si>
</sst>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_ * #,##0.00_ ;_ * \-#,##0.00_ ;_ * &quot;-&quot;??_ ;_ @_ "/>
    <numFmt numFmtId="165" formatCode="[$$-240A]#,##0"/>
    <numFmt numFmtId="166" formatCode="_ * #,##0_ ;_ * \-#,##0_ ;_ * &quot;-&quot;??_ ;_ @_ "/>
    <numFmt numFmtId="167" formatCode="#,##0_ ;\-#,##0\ "/>
  </numFmts>
  <fonts count="27" x14ac:knownFonts="1">
    <font>
      <sz val="10"/>
      <name val="Arial"/>
    </font>
    <font>
      <sz val="11"/>
      <color theme="1"/>
      <name val="Calibri"/>
      <family val="2"/>
      <scheme val="minor"/>
    </font>
    <font>
      <sz val="10"/>
      <name val="Arial"/>
      <family val="2"/>
    </font>
    <font>
      <sz val="8"/>
      <name val="Arial"/>
      <family val="2"/>
    </font>
    <font>
      <b/>
      <sz val="10"/>
      <name val="Arial"/>
      <family val="2"/>
    </font>
    <font>
      <u/>
      <sz val="10"/>
      <color indexed="12"/>
      <name val="Arial"/>
      <family val="2"/>
    </font>
    <font>
      <b/>
      <sz val="16"/>
      <color indexed="62"/>
      <name val="Arial"/>
      <family val="2"/>
    </font>
    <font>
      <sz val="10"/>
      <name val="Arial"/>
      <family val="2"/>
    </font>
    <font>
      <sz val="9"/>
      <name val="Arial"/>
      <family val="2"/>
    </font>
    <font>
      <b/>
      <sz val="10"/>
      <color indexed="62"/>
      <name val="Arial"/>
      <family val="2"/>
    </font>
    <font>
      <sz val="10"/>
      <name val="Arial"/>
      <family val="2"/>
    </font>
    <font>
      <u/>
      <sz val="10"/>
      <color indexed="12"/>
      <name val="Arial"/>
      <family val="2"/>
    </font>
    <font>
      <sz val="10"/>
      <name val="Arial"/>
      <family val="2"/>
    </font>
    <font>
      <u/>
      <sz val="10"/>
      <color indexed="12"/>
      <name val="Arial"/>
      <family val="2"/>
    </font>
    <font>
      <b/>
      <sz val="8"/>
      <color indexed="10"/>
      <name val="Arial"/>
      <family val="2"/>
    </font>
    <font>
      <sz val="11"/>
      <color indexed="8"/>
      <name val="Calibri"/>
      <family val="2"/>
    </font>
    <font>
      <sz val="8"/>
      <color indexed="81"/>
      <name val="Tahoma"/>
      <family val="2"/>
    </font>
    <font>
      <b/>
      <sz val="9"/>
      <color indexed="81"/>
      <name val="Tahoma"/>
      <family val="2"/>
    </font>
    <font>
      <sz val="9"/>
      <color indexed="81"/>
      <name val="Tahoma"/>
      <family val="2"/>
    </font>
    <font>
      <sz val="11"/>
      <color theme="1"/>
      <name val="Calibri"/>
      <family val="2"/>
      <scheme val="minor"/>
    </font>
    <font>
      <sz val="10"/>
      <color rgb="FFFF0000"/>
      <name val="Arial"/>
      <family val="2"/>
    </font>
    <font>
      <sz val="10"/>
      <color theme="1"/>
      <name val="Arial"/>
      <family val="2"/>
    </font>
    <font>
      <sz val="11"/>
      <name val="Arial"/>
      <family val="2"/>
    </font>
    <font>
      <b/>
      <sz val="12"/>
      <name val="Arial"/>
      <family val="2"/>
    </font>
    <font>
      <sz val="10"/>
      <name val="Arial"/>
    </font>
    <font>
      <sz val="10"/>
      <color indexed="10"/>
      <name val="Arial"/>
      <family val="2"/>
    </font>
    <font>
      <sz val="10"/>
      <color indexed="8"/>
      <name val="Arial"/>
      <family val="2"/>
    </font>
  </fonts>
  <fills count="18">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43"/>
        <bgColor indexed="64"/>
      </patternFill>
    </fill>
    <fill>
      <patternFill patternType="solid">
        <fgColor indexed="11"/>
        <bgColor indexed="64"/>
      </patternFill>
    </fill>
    <fill>
      <patternFill patternType="solid">
        <fgColor indexed="41"/>
        <bgColor indexed="64"/>
      </patternFill>
    </fill>
    <fill>
      <patternFill patternType="solid">
        <fgColor indexed="51"/>
        <bgColor indexed="64"/>
      </patternFill>
    </fill>
    <fill>
      <patternFill patternType="solid">
        <fgColor indexed="13"/>
        <bgColor indexed="64"/>
      </patternFill>
    </fill>
    <fill>
      <patternFill patternType="solid">
        <fgColor theme="0"/>
        <bgColor indexed="64"/>
      </patternFill>
    </fill>
    <fill>
      <patternFill patternType="solid">
        <fgColor theme="6" tint="0.59999389629810485"/>
        <bgColor indexed="64"/>
      </patternFill>
    </fill>
    <fill>
      <patternFill patternType="solid">
        <fgColor theme="8" tint="0.79998168889431442"/>
        <bgColor indexed="64"/>
      </patternFill>
    </fill>
    <fill>
      <patternFill patternType="solid">
        <fgColor theme="9" tint="0.39997558519241921"/>
        <bgColor indexed="64"/>
      </patternFill>
    </fill>
    <fill>
      <patternFill patternType="solid">
        <fgColor theme="6" tint="0.39997558519241921"/>
        <bgColor indexed="64"/>
      </patternFill>
    </fill>
    <fill>
      <patternFill patternType="solid">
        <fgColor rgb="FFFFFFCC"/>
        <bgColor indexed="64"/>
      </patternFill>
    </fill>
    <fill>
      <patternFill patternType="solid">
        <fgColor rgb="FFFFFF00"/>
        <bgColor indexed="64"/>
      </patternFill>
    </fill>
    <fill>
      <patternFill patternType="solid">
        <fgColor theme="9"/>
        <bgColor indexed="64"/>
      </patternFill>
    </fill>
    <fill>
      <patternFill patternType="solid">
        <fgColor indexed="1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right style="thin">
        <color indexed="64"/>
      </right>
      <top/>
      <bottom style="thin">
        <color indexed="64"/>
      </bottom>
      <diagonal/>
    </border>
  </borders>
  <cellStyleXfs count="38">
    <xf numFmtId="0" fontId="0" fillId="0" borderId="0"/>
    <xf numFmtId="0" fontId="5" fillId="0" borderId="0" applyNumberFormat="0" applyFill="0" applyBorder="0" applyAlignment="0" applyProtection="0">
      <alignment vertical="top"/>
      <protection locked="0"/>
    </xf>
    <xf numFmtId="0" fontId="11"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13"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164" fontId="12" fillId="0" borderId="0" applyFont="0" applyFill="0" applyBorder="0" applyAlignment="0" applyProtection="0"/>
    <xf numFmtId="164" fontId="7" fillId="0" borderId="0" applyFont="0" applyFill="0" applyBorder="0" applyAlignment="0" applyProtection="0"/>
    <xf numFmtId="0" fontId="7" fillId="0" borderId="0"/>
    <xf numFmtId="0" fontId="10" fillId="0" borderId="0"/>
    <xf numFmtId="0" fontId="7" fillId="0" borderId="0"/>
    <xf numFmtId="0" fontId="7" fillId="0" borderId="0"/>
    <xf numFmtId="0" fontId="12" fillId="0" borderId="0"/>
    <xf numFmtId="0" fontId="7" fillId="0" borderId="0"/>
    <xf numFmtId="0" fontId="7" fillId="0" borderId="0"/>
    <xf numFmtId="0" fontId="19" fillId="0" borderId="0"/>
    <xf numFmtId="9" fontId="2" fillId="0" borderId="0" applyFont="0" applyFill="0" applyBorder="0" applyAlignment="0" applyProtection="0"/>
    <xf numFmtId="9" fontId="7" fillId="0" borderId="0" applyFont="0" applyFill="0" applyBorder="0" applyAlignment="0" applyProtection="0"/>
    <xf numFmtId="9" fontId="10" fillId="0" borderId="0" applyFont="0" applyFill="0" applyBorder="0" applyAlignment="0" applyProtection="0"/>
    <xf numFmtId="9" fontId="7" fillId="0" borderId="0" applyFont="0" applyFill="0" applyBorder="0" applyAlignment="0" applyProtection="0"/>
    <xf numFmtId="9" fontId="12" fillId="0" borderId="0" applyFont="0" applyFill="0" applyBorder="0" applyAlignment="0" applyProtection="0"/>
    <xf numFmtId="9" fontId="7"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15" fillId="0" borderId="0" applyFont="0" applyFill="0" applyBorder="0" applyAlignment="0" applyProtection="0"/>
    <xf numFmtId="0" fontId="2" fillId="0" borderId="0"/>
    <xf numFmtId="0" fontId="1" fillId="0" borderId="0"/>
    <xf numFmtId="0" fontId="2" fillId="0" borderId="0"/>
    <xf numFmtId="9" fontId="2" fillId="0" borderId="0" applyFont="0" applyFill="0" applyBorder="0" applyAlignment="0" applyProtection="0"/>
    <xf numFmtId="9" fontId="24" fillId="0" borderId="0" applyFont="0" applyFill="0" applyBorder="0" applyAlignment="0" applyProtection="0"/>
    <xf numFmtId="164" fontId="24" fillId="0" borderId="0" applyFont="0" applyFill="0" applyBorder="0" applyAlignment="0" applyProtection="0"/>
    <xf numFmtId="164" fontId="2" fillId="0" borderId="0" applyFont="0" applyFill="0" applyBorder="0" applyAlignment="0" applyProtection="0"/>
    <xf numFmtId="9" fontId="2" fillId="0" borderId="0" applyFont="0" applyFill="0" applyBorder="0" applyAlignment="0" applyProtection="0"/>
    <xf numFmtId="0" fontId="2" fillId="0" borderId="0"/>
  </cellStyleXfs>
  <cellXfs count="226">
    <xf numFmtId="0" fontId="0" fillId="0" borderId="0" xfId="0"/>
    <xf numFmtId="0" fontId="0" fillId="2" borderId="0" xfId="0" applyFill="1"/>
    <xf numFmtId="0" fontId="0" fillId="2" borderId="0" xfId="0" applyFill="1" applyBorder="1"/>
    <xf numFmtId="0" fontId="5" fillId="2" borderId="0" xfId="1" applyFill="1" applyAlignment="1" applyProtection="1"/>
    <xf numFmtId="0" fontId="4" fillId="2" borderId="1" xfId="0" applyFont="1" applyFill="1" applyBorder="1" applyAlignment="1">
      <alignment horizontal="center"/>
    </xf>
    <xf numFmtId="0" fontId="4" fillId="2" borderId="1" xfId="0" applyFont="1" applyFill="1" applyBorder="1"/>
    <xf numFmtId="0" fontId="2" fillId="2" borderId="0" xfId="0" applyFont="1" applyFill="1" applyBorder="1"/>
    <xf numFmtId="14" fontId="0" fillId="2" borderId="0" xfId="0" applyNumberFormat="1" applyFill="1"/>
    <xf numFmtId="14" fontId="8" fillId="2" borderId="0" xfId="0" applyNumberFormat="1" applyFont="1" applyFill="1" applyAlignment="1">
      <alignment horizontal="center"/>
    </xf>
    <xf numFmtId="0" fontId="0" fillId="2" borderId="0" xfId="0" quotePrefix="1" applyFill="1" applyAlignment="1">
      <alignment horizontal="left"/>
    </xf>
    <xf numFmtId="3" fontId="0" fillId="2" borderId="0" xfId="0" applyNumberFormat="1" applyFill="1"/>
    <xf numFmtId="0" fontId="2" fillId="2" borderId="0" xfId="0" applyFont="1" applyFill="1"/>
    <xf numFmtId="0" fontId="2" fillId="0" borderId="0" xfId="0" applyFont="1"/>
    <xf numFmtId="9" fontId="2" fillId="2" borderId="1" xfId="18" applyFont="1" applyFill="1" applyBorder="1" applyAlignment="1">
      <alignment horizontal="center"/>
    </xf>
    <xf numFmtId="9" fontId="4" fillId="2" borderId="1" xfId="0" applyNumberFormat="1" applyFont="1" applyFill="1" applyBorder="1"/>
    <xf numFmtId="9" fontId="0" fillId="2" borderId="1" xfId="0" applyNumberFormat="1" applyFill="1" applyBorder="1" applyAlignment="1">
      <alignment horizontal="center"/>
    </xf>
    <xf numFmtId="0" fontId="6" fillId="2" borderId="0" xfId="0" applyFont="1" applyFill="1" applyAlignment="1">
      <alignment horizontal="left"/>
    </xf>
    <xf numFmtId="9" fontId="4" fillId="3" borderId="1" xfId="0" applyNumberFormat="1" applyFont="1" applyFill="1" applyBorder="1" applyAlignment="1">
      <alignment horizontal="center"/>
    </xf>
    <xf numFmtId="0" fontId="9" fillId="2" borderId="0" xfId="0" applyFont="1" applyFill="1"/>
    <xf numFmtId="0" fontId="3" fillId="0" borderId="0" xfId="0" applyFont="1" applyFill="1" applyAlignment="1" applyProtection="1">
      <alignment horizontal="justify" vertical="center"/>
    </xf>
    <xf numFmtId="0" fontId="3" fillId="0" borderId="0" xfId="0" applyFont="1" applyAlignment="1" applyProtection="1">
      <alignment horizontal="justify" vertical="center"/>
    </xf>
    <xf numFmtId="0" fontId="3" fillId="0" borderId="0" xfId="0" applyFont="1" applyFill="1" applyBorder="1" applyAlignment="1" applyProtection="1">
      <alignment horizontal="center" vertical="center" wrapText="1"/>
    </xf>
    <xf numFmtId="0" fontId="3" fillId="0" borderId="0" xfId="0" applyFont="1" applyFill="1" applyAlignment="1" applyProtection="1">
      <alignment horizontal="center" vertical="center"/>
    </xf>
    <xf numFmtId="0" fontId="3" fillId="0" borderId="0" xfId="0" applyFont="1" applyFill="1" applyAlignment="1" applyProtection="1">
      <alignment horizontal="center" vertical="center" wrapText="1"/>
    </xf>
    <xf numFmtId="0" fontId="3" fillId="0" borderId="0" xfId="0" applyFont="1" applyAlignment="1" applyProtection="1">
      <alignment horizontal="center" vertical="center"/>
    </xf>
    <xf numFmtId="0" fontId="3" fillId="0" borderId="0" xfId="0" applyFont="1" applyAlignment="1" applyProtection="1">
      <alignment horizontal="center" vertical="center" wrapText="1"/>
    </xf>
    <xf numFmtId="0" fontId="14" fillId="0" borderId="0" xfId="0" applyFont="1" applyFill="1" applyBorder="1" applyAlignment="1">
      <alignment horizontal="center" wrapText="1" readingOrder="1"/>
    </xf>
    <xf numFmtId="0" fontId="4" fillId="0" borderId="0" xfId="0" applyFont="1" applyFill="1" applyBorder="1" applyAlignment="1" applyProtection="1">
      <alignment horizontal="center" vertical="center" wrapText="1"/>
    </xf>
    <xf numFmtId="0" fontId="4" fillId="0" borderId="0" xfId="0" applyFont="1" applyAlignment="1" applyProtection="1">
      <alignment horizontal="center" vertical="center"/>
    </xf>
    <xf numFmtId="0" fontId="4" fillId="3" borderId="5" xfId="0" applyFont="1" applyFill="1" applyBorder="1" applyAlignment="1" applyProtection="1">
      <alignment vertical="center" wrapText="1"/>
    </xf>
    <xf numFmtId="0" fontId="4" fillId="3" borderId="0" xfId="0" applyFont="1" applyFill="1" applyBorder="1" applyAlignment="1" applyProtection="1">
      <alignment vertical="center" wrapText="1"/>
    </xf>
    <xf numFmtId="0" fontId="2" fillId="9" borderId="1" xfId="0" applyFont="1" applyFill="1" applyBorder="1" applyAlignment="1" applyProtection="1">
      <alignment horizontal="center" vertical="center" wrapText="1"/>
    </xf>
    <xf numFmtId="0" fontId="2" fillId="9" borderId="1" xfId="0" applyFont="1" applyFill="1" applyBorder="1" applyAlignment="1" applyProtection="1">
      <alignment horizontal="justify" vertical="center" wrapText="1"/>
    </xf>
    <xf numFmtId="0" fontId="2" fillId="9" borderId="1" xfId="0" applyFont="1" applyFill="1" applyBorder="1" applyAlignment="1">
      <alignment horizontal="justify" vertical="center" wrapText="1"/>
    </xf>
    <xf numFmtId="0" fontId="2" fillId="0" borderId="1" xfId="0" applyFont="1" applyFill="1" applyBorder="1" applyAlignment="1" applyProtection="1">
      <alignment horizontal="center" vertical="center" wrapText="1"/>
    </xf>
    <xf numFmtId="9" fontId="2" fillId="9" borderId="1" xfId="0" applyNumberFormat="1" applyFont="1" applyFill="1" applyBorder="1" applyAlignment="1" applyProtection="1">
      <alignment horizontal="center" vertical="center" wrapText="1"/>
    </xf>
    <xf numFmtId="9" fontId="2" fillId="0" borderId="1" xfId="0" applyNumberFormat="1" applyFont="1" applyFill="1" applyBorder="1" applyAlignment="1" applyProtection="1">
      <alignment horizontal="center" vertical="center" wrapText="1"/>
    </xf>
    <xf numFmtId="9" fontId="2" fillId="0" borderId="0" xfId="0" applyNumberFormat="1" applyFont="1" applyFill="1"/>
    <xf numFmtId="0" fontId="2" fillId="0" borderId="0" xfId="0" applyFont="1" applyFill="1" applyAlignment="1" applyProtection="1">
      <alignment horizontal="justify" vertical="center"/>
    </xf>
    <xf numFmtId="0" fontId="2" fillId="0" borderId="1" xfId="0" applyFont="1" applyFill="1" applyBorder="1" applyAlignment="1" applyProtection="1">
      <alignment horizontal="center" vertical="center"/>
    </xf>
    <xf numFmtId="0" fontId="2" fillId="0" borderId="0" xfId="0" applyFont="1" applyFill="1"/>
    <xf numFmtId="0" fontId="2" fillId="0" borderId="0" xfId="0" applyFont="1" applyFill="1" applyAlignment="1" applyProtection="1">
      <alignment horizontal="justify" vertical="center" wrapText="1"/>
    </xf>
    <xf numFmtId="9" fontId="2" fillId="9" borderId="7" xfId="0" applyNumberFormat="1" applyFont="1" applyFill="1" applyBorder="1" applyAlignment="1" applyProtection="1">
      <alignment horizontal="center" vertical="center" wrapText="1"/>
    </xf>
    <xf numFmtId="9" fontId="2" fillId="9" borderId="7" xfId="0" applyNumberFormat="1" applyFont="1" applyFill="1" applyBorder="1" applyAlignment="1" applyProtection="1">
      <alignment horizontal="justify" vertical="center" wrapText="1"/>
    </xf>
    <xf numFmtId="0" fontId="2" fillId="9" borderId="1" xfId="26" applyNumberFormat="1" applyFont="1" applyFill="1" applyBorder="1" applyAlignment="1" applyProtection="1">
      <alignment horizontal="justify" vertical="center" wrapText="1"/>
      <protection locked="0"/>
    </xf>
    <xf numFmtId="0" fontId="2" fillId="9" borderId="1" xfId="0" applyFont="1" applyFill="1" applyBorder="1" applyAlignment="1" applyProtection="1">
      <alignment horizontal="center" vertical="center"/>
    </xf>
    <xf numFmtId="0" fontId="2" fillId="9" borderId="1" xfId="0" applyNumberFormat="1" applyFont="1" applyFill="1" applyBorder="1" applyAlignment="1" applyProtection="1">
      <alignment horizontal="justify" vertical="center" wrapText="1"/>
    </xf>
    <xf numFmtId="49" fontId="2" fillId="9" borderId="1" xfId="0" applyNumberFormat="1" applyFont="1" applyFill="1" applyBorder="1" applyAlignment="1" applyProtection="1">
      <alignment horizontal="justify" vertical="center" wrapText="1"/>
    </xf>
    <xf numFmtId="49" fontId="2" fillId="9" borderId="1" xfId="26" applyNumberFormat="1" applyFont="1" applyFill="1" applyBorder="1" applyAlignment="1" applyProtection="1">
      <alignment horizontal="justify" vertical="center" wrapText="1"/>
      <protection locked="0"/>
    </xf>
    <xf numFmtId="0" fontId="2" fillId="9" borderId="1" xfId="0" applyFont="1" applyFill="1" applyBorder="1" applyAlignment="1" applyProtection="1">
      <alignment horizontal="left" vertical="center" wrapText="1"/>
    </xf>
    <xf numFmtId="0" fontId="2" fillId="0" borderId="0" xfId="0" applyFont="1" applyAlignment="1" applyProtection="1">
      <alignment horizontal="justify" vertical="center"/>
    </xf>
    <xf numFmtId="0" fontId="2" fillId="0" borderId="0" xfId="0" applyFont="1" applyAlignment="1" applyProtection="1">
      <alignment horizontal="center" vertical="center" wrapText="1"/>
    </xf>
    <xf numFmtId="14" fontId="2" fillId="9" borderId="1" xfId="0" applyNumberFormat="1" applyFont="1" applyFill="1" applyBorder="1" applyAlignment="1" applyProtection="1">
      <alignment horizontal="center" vertical="center" wrapText="1"/>
    </xf>
    <xf numFmtId="0" fontId="2" fillId="9" borderId="1" xfId="0" applyFont="1" applyFill="1" applyBorder="1" applyAlignment="1">
      <alignment horizontal="center" vertical="center" wrapText="1"/>
    </xf>
    <xf numFmtId="1" fontId="2" fillId="9" borderId="1" xfId="0" applyNumberFormat="1" applyFont="1" applyFill="1" applyBorder="1" applyAlignment="1" applyProtection="1">
      <alignment horizontal="center" vertical="center" wrapText="1"/>
      <protection locked="0"/>
    </xf>
    <xf numFmtId="0" fontId="2" fillId="9" borderId="7" xfId="0" applyFont="1" applyFill="1" applyBorder="1" applyAlignment="1" applyProtection="1">
      <alignment horizontal="center" vertical="center" wrapText="1"/>
    </xf>
    <xf numFmtId="9" fontId="2" fillId="9" borderId="6" xfId="18" applyFont="1" applyFill="1" applyBorder="1" applyAlignment="1" applyProtection="1">
      <alignment horizontal="center" vertical="center" wrapText="1"/>
    </xf>
    <xf numFmtId="0" fontId="2" fillId="9" borderId="1" xfId="31" applyFont="1" applyFill="1" applyBorder="1" applyAlignment="1">
      <alignment horizontal="center" vertical="center" wrapText="1"/>
    </xf>
    <xf numFmtId="0" fontId="23" fillId="0" borderId="2" xfId="0" applyFont="1" applyBorder="1" applyAlignment="1">
      <alignment vertical="center" wrapText="1"/>
    </xf>
    <xf numFmtId="0" fontId="23" fillId="0" borderId="3" xfId="0" applyFont="1" applyBorder="1" applyAlignment="1">
      <alignment vertical="center" wrapText="1"/>
    </xf>
    <xf numFmtId="0" fontId="22" fillId="0" borderId="1" xfId="0" applyFont="1" applyBorder="1" applyAlignment="1">
      <alignment vertical="center" wrapText="1"/>
    </xf>
    <xf numFmtId="0" fontId="23" fillId="0" borderId="0" xfId="0" applyFont="1" applyBorder="1" applyAlignment="1">
      <alignment vertical="center" wrapText="1"/>
    </xf>
    <xf numFmtId="0" fontId="23" fillId="0" borderId="11" xfId="0" applyFont="1" applyBorder="1" applyAlignment="1">
      <alignment vertical="center" wrapText="1"/>
    </xf>
    <xf numFmtId="0" fontId="23" fillId="0" borderId="5" xfId="0" applyFont="1" applyBorder="1" applyAlignment="1">
      <alignment vertical="center" wrapText="1"/>
    </xf>
    <xf numFmtId="0" fontId="23" fillId="0" borderId="12" xfId="0" applyFont="1" applyBorder="1" applyAlignment="1">
      <alignment vertical="center" wrapText="1"/>
    </xf>
    <xf numFmtId="0" fontId="4" fillId="0" borderId="0" xfId="0" applyFont="1" applyFill="1" applyBorder="1" applyAlignment="1" applyProtection="1">
      <alignment vertical="center" wrapText="1"/>
    </xf>
    <xf numFmtId="9" fontId="4" fillId="9" borderId="1" xfId="33" applyFont="1" applyFill="1" applyBorder="1" applyAlignment="1" applyProtection="1">
      <alignment horizontal="center" vertical="center" wrapText="1"/>
    </xf>
    <xf numFmtId="0" fontId="4" fillId="0" borderId="5" xfId="0" applyFont="1" applyFill="1" applyBorder="1" applyAlignment="1" applyProtection="1">
      <alignment vertical="center" wrapText="1"/>
    </xf>
    <xf numFmtId="9" fontId="4" fillId="9" borderId="9" xfId="33" applyFont="1" applyFill="1" applyBorder="1" applyAlignment="1" applyProtection="1">
      <alignment horizontal="center" vertical="center" textRotation="90" wrapText="1"/>
    </xf>
    <xf numFmtId="9" fontId="4" fillId="10" borderId="9" xfId="33" applyFont="1" applyFill="1" applyBorder="1" applyAlignment="1" applyProtection="1">
      <alignment horizontal="center" vertical="center" textRotation="90" wrapText="1"/>
    </xf>
    <xf numFmtId="0" fontId="4" fillId="17" borderId="9" xfId="0" applyFont="1" applyFill="1" applyBorder="1" applyAlignment="1" applyProtection="1">
      <alignment horizontal="center" vertical="center" wrapText="1"/>
    </xf>
    <xf numFmtId="1" fontId="4" fillId="9" borderId="12" xfId="33" applyNumberFormat="1" applyFont="1" applyFill="1" applyBorder="1" applyAlignment="1" applyProtection="1">
      <alignment horizontal="center" vertical="center" wrapText="1"/>
    </xf>
    <xf numFmtId="9" fontId="4" fillId="10" borderId="12" xfId="33" applyFont="1" applyFill="1" applyBorder="1" applyAlignment="1" applyProtection="1">
      <alignment horizontal="center" vertical="center" textRotation="90" wrapText="1"/>
    </xf>
    <xf numFmtId="9" fontId="4" fillId="9" borderId="12" xfId="33" applyFont="1" applyFill="1" applyBorder="1" applyAlignment="1" applyProtection="1">
      <alignment horizontal="center" vertical="center" textRotation="90" wrapText="1"/>
    </xf>
    <xf numFmtId="9" fontId="4" fillId="16" borderId="7" xfId="33" applyFont="1" applyFill="1" applyBorder="1" applyAlignment="1" applyProtection="1">
      <alignment horizontal="center" vertical="center" wrapText="1"/>
    </xf>
    <xf numFmtId="0" fontId="2" fillId="0" borderId="1" xfId="0" applyFont="1" applyFill="1" applyBorder="1" applyAlignment="1" applyProtection="1">
      <alignment horizontal="center" vertical="center" wrapText="1"/>
      <protection locked="0"/>
    </xf>
    <xf numFmtId="9" fontId="4" fillId="6" borderId="7" xfId="33" applyFont="1" applyFill="1" applyBorder="1" applyAlignment="1" applyProtection="1">
      <alignment horizontal="center" vertical="center" wrapText="1"/>
    </xf>
    <xf numFmtId="9" fontId="22" fillId="0" borderId="1" xfId="0" applyNumberFormat="1" applyFont="1" applyFill="1" applyBorder="1" applyAlignment="1" applyProtection="1">
      <alignment horizontal="center" vertical="center" wrapText="1"/>
    </xf>
    <xf numFmtId="0" fontId="22" fillId="0" borderId="1" xfId="0" applyFont="1" applyFill="1" applyBorder="1" applyAlignment="1" applyProtection="1">
      <alignment horizontal="center" vertical="center" wrapText="1"/>
    </xf>
    <xf numFmtId="1" fontId="2" fillId="0" borderId="6" xfId="33" applyNumberFormat="1" applyFont="1" applyFill="1" applyBorder="1" applyAlignment="1" applyProtection="1">
      <alignment horizontal="center" vertical="center" wrapText="1"/>
    </xf>
    <xf numFmtId="9" fontId="20" fillId="10" borderId="6" xfId="33" applyFont="1" applyFill="1" applyBorder="1" applyAlignment="1" applyProtection="1">
      <alignment horizontal="center" vertical="center" wrapText="1"/>
    </xf>
    <xf numFmtId="9" fontId="2" fillId="0" borderId="1" xfId="32" applyFont="1" applyFill="1" applyBorder="1" applyAlignment="1" applyProtection="1">
      <alignment horizontal="center" vertical="center" wrapText="1"/>
      <protection locked="0"/>
    </xf>
    <xf numFmtId="9" fontId="2" fillId="0" borderId="1" xfId="32" applyFont="1" applyFill="1" applyBorder="1" applyAlignment="1" applyProtection="1">
      <alignment horizontal="justify" vertical="center" wrapText="1"/>
    </xf>
    <xf numFmtId="9" fontId="2" fillId="16" borderId="1" xfId="33" applyFont="1" applyFill="1" applyBorder="1" applyAlignment="1" applyProtection="1">
      <alignment horizontal="center" vertical="center" wrapText="1"/>
    </xf>
    <xf numFmtId="9" fontId="3" fillId="0" borderId="0" xfId="0" applyNumberFormat="1" applyFont="1" applyFill="1" applyAlignment="1" applyProtection="1">
      <alignment horizontal="center" vertical="center" wrapText="1"/>
    </xf>
    <xf numFmtId="9" fontId="3" fillId="0" borderId="0" xfId="0" applyNumberFormat="1" applyFont="1" applyFill="1" applyAlignment="1" applyProtection="1">
      <alignment horizontal="justify" vertical="center"/>
    </xf>
    <xf numFmtId="9" fontId="3" fillId="0" borderId="0" xfId="33" applyFont="1" applyFill="1" applyAlignment="1" applyProtection="1">
      <alignment horizontal="justify" vertical="center"/>
    </xf>
    <xf numFmtId="1" fontId="3" fillId="0" borderId="0" xfId="33" applyNumberFormat="1" applyFont="1" applyFill="1" applyAlignment="1" applyProtection="1">
      <alignment horizontal="center" vertical="center" wrapText="1"/>
    </xf>
    <xf numFmtId="14" fontId="2" fillId="9" borderId="1" xfId="32" applyNumberFormat="1" applyFont="1" applyFill="1" applyBorder="1" applyAlignment="1" applyProtection="1">
      <alignment horizontal="center" vertical="center" wrapText="1"/>
    </xf>
    <xf numFmtId="9" fontId="2" fillId="9" borderId="1" xfId="32" applyFont="1" applyFill="1" applyBorder="1" applyAlignment="1" applyProtection="1">
      <alignment horizontal="center" vertical="center" wrapText="1"/>
    </xf>
    <xf numFmtId="9" fontId="2" fillId="9" borderId="1" xfId="0" applyNumberFormat="1" applyFont="1" applyFill="1" applyBorder="1" applyAlignment="1" applyProtection="1">
      <alignment horizontal="justify" vertical="center" wrapText="1"/>
    </xf>
    <xf numFmtId="9" fontId="2" fillId="9" borderId="1" xfId="32" applyFont="1" applyFill="1" applyBorder="1" applyAlignment="1" applyProtection="1">
      <alignment horizontal="justify" vertical="center" wrapText="1"/>
    </xf>
    <xf numFmtId="9" fontId="2" fillId="9" borderId="1" xfId="0" applyNumberFormat="1" applyFont="1" applyFill="1" applyBorder="1" applyAlignment="1">
      <alignment horizontal="center" vertical="center" wrapText="1"/>
    </xf>
    <xf numFmtId="0" fontId="3" fillId="9" borderId="0" xfId="0" applyFont="1" applyFill="1" applyAlignment="1" applyProtection="1">
      <alignment horizontal="justify" vertical="center"/>
    </xf>
    <xf numFmtId="9" fontId="2" fillId="9" borderId="6" xfId="32" applyFont="1" applyFill="1" applyBorder="1" applyAlignment="1" applyProtection="1">
      <alignment horizontal="center" vertical="center" wrapText="1"/>
    </xf>
    <xf numFmtId="0" fontId="2" fillId="9" borderId="7" xfId="0" applyFont="1" applyFill="1" applyBorder="1" applyAlignment="1">
      <alignment horizontal="center" vertical="center" wrapText="1"/>
    </xf>
    <xf numFmtId="0" fontId="2" fillId="9" borderId="7" xfId="0" applyFont="1" applyFill="1" applyBorder="1" applyAlignment="1">
      <alignment horizontal="justify" vertical="center" wrapText="1"/>
    </xf>
    <xf numFmtId="0" fontId="2" fillId="9" borderId="1" xfId="29" applyFont="1" applyFill="1" applyBorder="1" applyAlignment="1" applyProtection="1">
      <alignment horizontal="justify" vertical="center" wrapText="1"/>
    </xf>
    <xf numFmtId="1" fontId="2" fillId="9" borderId="7" xfId="0" applyNumberFormat="1" applyFont="1" applyFill="1" applyBorder="1" applyAlignment="1" applyProtection="1">
      <alignment horizontal="center" vertical="center" wrapText="1"/>
    </xf>
    <xf numFmtId="0" fontId="21" fillId="9" borderId="7" xfId="0" applyFont="1" applyFill="1" applyBorder="1" applyAlignment="1">
      <alignment horizontal="justify" vertical="center" wrapText="1"/>
    </xf>
    <xf numFmtId="1" fontId="2" fillId="9" borderId="6" xfId="32" applyNumberFormat="1" applyFont="1" applyFill="1" applyBorder="1" applyAlignment="1" applyProtection="1">
      <alignment horizontal="center" vertical="center" wrapText="1"/>
    </xf>
    <xf numFmtId="9" fontId="2" fillId="9" borderId="6" xfId="32" applyNumberFormat="1" applyFont="1" applyFill="1" applyBorder="1" applyAlignment="1" applyProtection="1">
      <alignment horizontal="center" vertical="center" wrapText="1"/>
    </xf>
    <xf numFmtId="9" fontId="3" fillId="0" borderId="0" xfId="0" applyNumberFormat="1" applyFont="1" applyAlignment="1" applyProtection="1">
      <alignment horizontal="center" vertical="center" wrapText="1"/>
    </xf>
    <xf numFmtId="0" fontId="3" fillId="15" borderId="0" xfId="0" applyFont="1" applyFill="1" applyAlignment="1" applyProtection="1">
      <alignment horizontal="justify" vertical="center"/>
    </xf>
    <xf numFmtId="0" fontId="3" fillId="12" borderId="0" xfId="0" applyFont="1" applyFill="1" applyAlignment="1" applyProtection="1">
      <alignment horizontal="center" vertical="center"/>
    </xf>
    <xf numFmtId="0" fontId="4" fillId="5" borderId="9" xfId="0" applyFont="1" applyFill="1" applyBorder="1" applyAlignment="1" applyProtection="1">
      <alignment horizontal="center" vertical="center" wrapText="1"/>
    </xf>
    <xf numFmtId="9" fontId="4" fillId="8" borderId="9" xfId="0" applyNumberFormat="1" applyFont="1" applyFill="1" applyBorder="1" applyAlignment="1" applyProtection="1">
      <alignment horizontal="center" vertical="center" wrapText="1"/>
    </xf>
    <xf numFmtId="9" fontId="4" fillId="9" borderId="1" xfId="33" applyFont="1" applyFill="1" applyBorder="1" applyAlignment="1" applyProtection="1">
      <alignment vertical="center" wrapText="1"/>
    </xf>
    <xf numFmtId="166" fontId="2" fillId="9" borderId="1" xfId="34" applyNumberFormat="1" applyFont="1" applyFill="1" applyBorder="1" applyAlignment="1" applyProtection="1">
      <alignment horizontal="center" vertical="center" wrapText="1"/>
    </xf>
    <xf numFmtId="166" fontId="2" fillId="9" borderId="1" xfId="34" applyNumberFormat="1" applyFont="1" applyFill="1" applyBorder="1" applyAlignment="1" applyProtection="1">
      <alignment vertical="center" wrapText="1"/>
    </xf>
    <xf numFmtId="166" fontId="2" fillId="9" borderId="1" xfId="34" applyNumberFormat="1" applyFont="1" applyFill="1" applyBorder="1" applyAlignment="1">
      <alignment horizontal="center" vertical="center" wrapText="1"/>
    </xf>
    <xf numFmtId="0" fontId="2" fillId="9" borderId="0" xfId="0" applyFont="1" applyFill="1" applyAlignment="1">
      <alignment horizontal="justify" vertical="center"/>
    </xf>
    <xf numFmtId="0" fontId="2" fillId="9" borderId="0" xfId="0" applyFont="1" applyFill="1" applyAlignment="1">
      <alignment horizontal="center" vertical="center" wrapText="1"/>
    </xf>
    <xf numFmtId="9" fontId="2" fillId="9" borderId="1" xfId="32" applyFont="1" applyFill="1" applyBorder="1" applyAlignment="1">
      <alignment horizontal="center" vertical="center" wrapText="1"/>
    </xf>
    <xf numFmtId="9" fontId="2" fillId="9" borderId="1" xfId="32" applyNumberFormat="1" applyFont="1" applyFill="1" applyBorder="1" applyAlignment="1" applyProtection="1">
      <alignment horizontal="center" vertical="center" wrapText="1"/>
    </xf>
    <xf numFmtId="0" fontId="2" fillId="9" borderId="1" xfId="0" applyFont="1" applyFill="1" applyBorder="1" applyAlignment="1">
      <alignment horizontal="center" vertical="center"/>
    </xf>
    <xf numFmtId="0" fontId="2" fillId="9" borderId="4" xfId="0" applyFont="1" applyFill="1" applyBorder="1" applyAlignment="1" applyProtection="1">
      <alignment horizontal="center" vertical="center" wrapText="1"/>
    </xf>
    <xf numFmtId="0" fontId="2" fillId="9" borderId="7" xfId="0" applyFont="1" applyFill="1" applyBorder="1" applyAlignment="1" applyProtection="1">
      <alignment horizontal="justify" vertical="center" wrapText="1"/>
    </xf>
    <xf numFmtId="14" fontId="2" fillId="9" borderId="7" xfId="0" applyNumberFormat="1" applyFont="1" applyFill="1" applyBorder="1" applyAlignment="1" applyProtection="1">
      <alignment horizontal="center" vertical="center" wrapText="1"/>
    </xf>
    <xf numFmtId="9" fontId="2" fillId="9" borderId="12" xfId="33" applyFont="1" applyFill="1" applyBorder="1" applyAlignment="1" applyProtection="1">
      <alignment horizontal="center" vertical="center" wrapText="1"/>
    </xf>
    <xf numFmtId="9" fontId="2" fillId="9" borderId="7" xfId="33" applyFont="1" applyFill="1" applyBorder="1" applyAlignment="1" applyProtection="1">
      <alignment horizontal="center" vertical="center" wrapText="1"/>
    </xf>
    <xf numFmtId="0" fontId="2" fillId="9" borderId="1" xfId="0" applyFont="1" applyFill="1" applyBorder="1" applyAlignment="1" applyProtection="1">
      <alignment horizontal="justify" vertical="center"/>
    </xf>
    <xf numFmtId="9" fontId="2" fillId="9" borderId="1" xfId="33" applyFont="1" applyFill="1" applyBorder="1" applyAlignment="1" applyProtection="1">
      <alignment horizontal="center" vertical="center" wrapText="1"/>
    </xf>
    <xf numFmtId="9" fontId="2" fillId="9" borderId="1" xfId="33" applyNumberFormat="1" applyFont="1" applyFill="1" applyBorder="1" applyAlignment="1" applyProtection="1">
      <alignment horizontal="center" vertical="center" wrapText="1"/>
    </xf>
    <xf numFmtId="9" fontId="2" fillId="9" borderId="6" xfId="33" applyFont="1" applyFill="1" applyBorder="1" applyAlignment="1" applyProtection="1">
      <alignment horizontal="center" vertical="center" wrapText="1"/>
    </xf>
    <xf numFmtId="1" fontId="2" fillId="9" borderId="6" xfId="33" applyNumberFormat="1" applyFont="1" applyFill="1" applyBorder="1" applyAlignment="1" applyProtection="1">
      <alignment horizontal="center" vertical="center" wrapText="1"/>
    </xf>
    <xf numFmtId="0" fontId="2" fillId="9" borderId="1" xfId="0" applyNumberFormat="1" applyFont="1" applyFill="1" applyBorder="1" applyAlignment="1">
      <alignment horizontal="justify" vertical="center" wrapText="1"/>
    </xf>
    <xf numFmtId="9" fontId="2" fillId="9" borderId="7" xfId="25" applyFont="1" applyFill="1" applyBorder="1" applyAlignment="1" applyProtection="1">
      <alignment horizontal="center" vertical="center" wrapText="1"/>
    </xf>
    <xf numFmtId="9" fontId="2" fillId="9" borderId="1" xfId="25" applyFont="1" applyFill="1" applyBorder="1" applyAlignment="1" applyProtection="1">
      <alignment horizontal="center" vertical="center" wrapText="1"/>
    </xf>
    <xf numFmtId="9" fontId="2" fillId="9" borderId="6" xfId="33" applyNumberFormat="1" applyFont="1" applyFill="1" applyBorder="1" applyAlignment="1" applyProtection="1">
      <alignment horizontal="center" vertical="center" wrapText="1"/>
    </xf>
    <xf numFmtId="1" fontId="2" fillId="9" borderId="1" xfId="0" applyNumberFormat="1" applyFont="1" applyFill="1" applyBorder="1" applyAlignment="1" applyProtection="1">
      <alignment horizontal="center" vertical="center" wrapText="1"/>
    </xf>
    <xf numFmtId="0" fontId="2" fillId="9" borderId="7" xfId="26" applyNumberFormat="1" applyFont="1" applyFill="1" applyBorder="1" applyAlignment="1" applyProtection="1">
      <alignment horizontal="justify" vertical="center" wrapText="1"/>
      <protection locked="0"/>
    </xf>
    <xf numFmtId="0" fontId="2" fillId="9" borderId="7" xfId="26" applyNumberFormat="1" applyFont="1" applyFill="1" applyBorder="1" applyAlignment="1" applyProtection="1">
      <alignment horizontal="center" vertical="center" wrapText="1"/>
      <protection locked="0"/>
    </xf>
    <xf numFmtId="1" fontId="2" fillId="9" borderId="7" xfId="32" applyNumberFormat="1" applyFont="1" applyFill="1" applyBorder="1" applyAlignment="1" applyProtection="1">
      <alignment horizontal="center" vertical="center" wrapText="1"/>
    </xf>
    <xf numFmtId="9" fontId="2" fillId="9" borderId="7" xfId="0" applyNumberFormat="1" applyFont="1" applyFill="1" applyBorder="1" applyAlignment="1">
      <alignment horizontal="center" vertical="center" wrapText="1"/>
    </xf>
    <xf numFmtId="14" fontId="2" fillId="9" borderId="7" xfId="0" applyNumberFormat="1" applyFont="1" applyFill="1" applyBorder="1" applyAlignment="1">
      <alignment horizontal="center" vertical="center" wrapText="1"/>
    </xf>
    <xf numFmtId="14" fontId="2" fillId="9" borderId="1" xfId="0" applyNumberFormat="1" applyFont="1" applyFill="1" applyBorder="1" applyAlignment="1">
      <alignment horizontal="center" vertical="center" wrapText="1"/>
    </xf>
    <xf numFmtId="15" fontId="2" fillId="9" borderId="1" xfId="0" applyNumberFormat="1" applyFont="1" applyFill="1" applyBorder="1" applyAlignment="1" applyProtection="1">
      <alignment horizontal="center" vertical="center"/>
    </xf>
    <xf numFmtId="9" fontId="2" fillId="9" borderId="1" xfId="0" applyNumberFormat="1" applyFont="1" applyFill="1" applyBorder="1" applyAlignment="1" applyProtection="1">
      <alignment horizontal="center" vertical="center"/>
    </xf>
    <xf numFmtId="9" fontId="2" fillId="9" borderId="1" xfId="0" applyNumberFormat="1" applyFont="1" applyFill="1" applyBorder="1" applyAlignment="1">
      <alignment horizontal="center" vertical="center"/>
    </xf>
    <xf numFmtId="9" fontId="2" fillId="9" borderId="1" xfId="33" applyFont="1" applyFill="1" applyBorder="1" applyAlignment="1">
      <alignment horizontal="center" vertical="center"/>
    </xf>
    <xf numFmtId="0" fontId="2" fillId="9" borderId="1" xfId="31" applyFont="1" applyFill="1" applyBorder="1" applyAlignment="1" applyProtection="1">
      <alignment horizontal="center" vertical="center"/>
    </xf>
    <xf numFmtId="0" fontId="2" fillId="9" borderId="1" xfId="31" applyFont="1" applyFill="1" applyBorder="1" applyAlignment="1" applyProtection="1">
      <alignment horizontal="justify" vertical="center"/>
    </xf>
    <xf numFmtId="15" fontId="2" fillId="9" borderId="1" xfId="31" applyNumberFormat="1" applyFont="1" applyFill="1" applyBorder="1" applyAlignment="1" applyProtection="1">
      <alignment horizontal="center" vertical="center"/>
    </xf>
    <xf numFmtId="0" fontId="2" fillId="9" borderId="1" xfId="31" applyFont="1" applyFill="1" applyBorder="1" applyAlignment="1">
      <alignment horizontal="center" vertical="center"/>
    </xf>
    <xf numFmtId="0" fontId="2" fillId="9" borderId="1" xfId="31" applyFont="1" applyFill="1" applyBorder="1" applyAlignment="1">
      <alignment horizontal="justify" vertical="center" wrapText="1"/>
    </xf>
    <xf numFmtId="165" fontId="2" fillId="9" borderId="1" xfId="35" applyNumberFormat="1" applyFont="1" applyFill="1" applyBorder="1" applyAlignment="1" applyProtection="1">
      <alignment horizontal="center" vertical="center" textRotation="90" wrapText="1"/>
    </xf>
    <xf numFmtId="165" fontId="2" fillId="9" borderId="1" xfId="31" applyNumberFormat="1" applyFont="1" applyFill="1" applyBorder="1" applyAlignment="1">
      <alignment horizontal="center" vertical="center" textRotation="90" wrapText="1"/>
    </xf>
    <xf numFmtId="9" fontId="2" fillId="9" borderId="1" xfId="32" applyFont="1" applyFill="1" applyBorder="1" applyAlignment="1" applyProtection="1">
      <alignment horizontal="center" vertical="center"/>
    </xf>
    <xf numFmtId="9" fontId="2" fillId="9" borderId="1" xfId="31" applyNumberFormat="1" applyFont="1" applyFill="1" applyBorder="1" applyAlignment="1">
      <alignment horizontal="center" vertical="center"/>
    </xf>
    <xf numFmtId="9" fontId="2" fillId="9" borderId="1" xfId="32" applyNumberFormat="1" applyFont="1" applyFill="1" applyBorder="1" applyAlignment="1" applyProtection="1">
      <alignment horizontal="center" vertical="center"/>
    </xf>
    <xf numFmtId="0" fontId="2" fillId="9" borderId="1" xfId="31" applyFont="1" applyFill="1" applyBorder="1" applyAlignment="1" applyProtection="1">
      <alignment horizontal="center" vertical="center" wrapText="1"/>
    </xf>
    <xf numFmtId="9" fontId="2" fillId="9" borderId="1" xfId="36" applyFont="1" applyFill="1" applyBorder="1" applyAlignment="1" applyProtection="1">
      <alignment horizontal="center" vertical="center" wrapText="1"/>
    </xf>
    <xf numFmtId="0" fontId="2" fillId="9" borderId="1" xfId="37" applyFont="1" applyFill="1" applyBorder="1" applyAlignment="1">
      <alignment horizontal="justify" vertical="center" wrapText="1"/>
    </xf>
    <xf numFmtId="0" fontId="2" fillId="9" borderId="1" xfId="37" applyFont="1" applyFill="1" applyBorder="1" applyAlignment="1">
      <alignment horizontal="justify" vertical="center"/>
    </xf>
    <xf numFmtId="9" fontId="2" fillId="9" borderId="12" xfId="32" applyFont="1" applyFill="1" applyBorder="1" applyAlignment="1" applyProtection="1">
      <alignment horizontal="justify" vertical="center" wrapText="1"/>
    </xf>
    <xf numFmtId="0" fontId="2" fillId="9" borderId="12" xfId="32" applyNumberFormat="1" applyFont="1" applyFill="1" applyBorder="1" applyAlignment="1" applyProtection="1">
      <alignment horizontal="justify" vertical="center" wrapText="1"/>
    </xf>
    <xf numFmtId="14" fontId="4" fillId="9" borderId="7" xfId="0" applyNumberFormat="1" applyFont="1" applyFill="1" applyBorder="1" applyAlignment="1" applyProtection="1">
      <alignment horizontal="center" vertical="center" wrapText="1"/>
    </xf>
    <xf numFmtId="9" fontId="2" fillId="9" borderId="6" xfId="0" applyNumberFormat="1" applyFont="1" applyFill="1" applyBorder="1" applyAlignment="1" applyProtection="1">
      <alignment horizontal="center" vertical="center" wrapText="1"/>
    </xf>
    <xf numFmtId="9" fontId="2" fillId="9" borderId="12" xfId="32" applyFont="1" applyFill="1" applyBorder="1" applyAlignment="1" applyProtection="1">
      <alignment horizontal="center" vertical="center" wrapText="1"/>
    </xf>
    <xf numFmtId="0" fontId="4" fillId="9" borderId="7" xfId="0" applyNumberFormat="1" applyFont="1" applyFill="1" applyBorder="1" applyAlignment="1" applyProtection="1">
      <alignment horizontal="center" vertical="center" wrapText="1"/>
    </xf>
    <xf numFmtId="1" fontId="2" fillId="9" borderId="7" xfId="25" applyNumberFormat="1" applyFont="1" applyFill="1" applyBorder="1" applyAlignment="1" applyProtection="1">
      <alignment horizontal="center" vertical="center" wrapText="1"/>
    </xf>
    <xf numFmtId="1" fontId="2" fillId="9" borderId="7" xfId="27" applyNumberFormat="1" applyFont="1" applyFill="1" applyBorder="1" applyAlignment="1" applyProtection="1">
      <alignment horizontal="center" vertical="center" wrapText="1"/>
    </xf>
    <xf numFmtId="9" fontId="2" fillId="9" borderId="6" xfId="27" applyFont="1" applyFill="1" applyBorder="1" applyAlignment="1" applyProtection="1">
      <alignment horizontal="center" vertical="center" wrapText="1"/>
    </xf>
    <xf numFmtId="9" fontId="2" fillId="9" borderId="6" xfId="25" applyFont="1" applyFill="1" applyBorder="1" applyAlignment="1" applyProtection="1">
      <alignment horizontal="center" vertical="center" wrapText="1"/>
    </xf>
    <xf numFmtId="1" fontId="2" fillId="9" borderId="1" xfId="27" applyNumberFormat="1" applyFont="1" applyFill="1" applyBorder="1" applyAlignment="1" applyProtection="1">
      <alignment horizontal="center" vertical="center" wrapText="1"/>
    </xf>
    <xf numFmtId="9" fontId="2" fillId="9" borderId="1" xfId="27" applyFont="1" applyFill="1" applyBorder="1" applyAlignment="1" applyProtection="1">
      <alignment horizontal="center" vertical="center" wrapText="1"/>
    </xf>
    <xf numFmtId="14" fontId="2" fillId="9" borderId="7" xfId="32" applyNumberFormat="1" applyFont="1" applyFill="1" applyBorder="1" applyAlignment="1" applyProtection="1">
      <alignment horizontal="center" vertical="center" wrapText="1"/>
    </xf>
    <xf numFmtId="167" fontId="2" fillId="9" borderId="6" xfId="34" applyNumberFormat="1" applyFont="1" applyFill="1" applyBorder="1" applyAlignment="1" applyProtection="1">
      <alignment horizontal="center" vertical="center" wrapText="1"/>
    </xf>
    <xf numFmtId="14" fontId="2" fillId="9" borderId="7" xfId="32" applyNumberFormat="1" applyFont="1" applyFill="1" applyBorder="1" applyAlignment="1" applyProtection="1">
      <alignment horizontal="left" vertical="center" wrapText="1"/>
    </xf>
    <xf numFmtId="14" fontId="2" fillId="9" borderId="7" xfId="0" applyNumberFormat="1" applyFont="1" applyFill="1" applyBorder="1" applyAlignment="1">
      <alignment horizontal="justify" vertical="center" wrapText="1"/>
    </xf>
    <xf numFmtId="1" fontId="2" fillId="9" borderId="7" xfId="33" applyNumberFormat="1" applyFont="1" applyFill="1" applyBorder="1" applyAlignment="1" applyProtection="1">
      <alignment horizontal="center" vertical="center" wrapText="1"/>
    </xf>
    <xf numFmtId="10" fontId="2" fillId="9" borderId="6" xfId="32" applyNumberFormat="1" applyFont="1" applyFill="1" applyBorder="1" applyAlignment="1" applyProtection="1">
      <alignment horizontal="center" vertical="center" wrapText="1"/>
    </xf>
    <xf numFmtId="0" fontId="2" fillId="9" borderId="7" xfId="32" applyNumberFormat="1" applyFont="1" applyFill="1" applyBorder="1" applyAlignment="1" applyProtection="1">
      <alignment horizontal="center" vertical="center" wrapText="1"/>
    </xf>
    <xf numFmtId="9" fontId="2" fillId="9" borderId="7" xfId="25" applyNumberFormat="1" applyFont="1" applyFill="1" applyBorder="1" applyAlignment="1" applyProtection="1">
      <alignment horizontal="center" vertical="center" wrapText="1"/>
    </xf>
    <xf numFmtId="10" fontId="2" fillId="9" borderId="7" xfId="25" applyNumberFormat="1" applyFont="1" applyFill="1" applyBorder="1" applyAlignment="1" applyProtection="1">
      <alignment horizontal="center" vertical="center" wrapText="1"/>
    </xf>
    <xf numFmtId="9" fontId="2" fillId="9" borderId="7" xfId="32" applyNumberFormat="1" applyFont="1" applyFill="1" applyBorder="1" applyAlignment="1" applyProtection="1">
      <alignment horizontal="center" vertical="center" wrapText="1"/>
    </xf>
    <xf numFmtId="9" fontId="2" fillId="9" borderId="7" xfId="32" applyFont="1" applyFill="1" applyBorder="1" applyAlignment="1" applyProtection="1">
      <alignment horizontal="center" vertical="center" wrapText="1"/>
    </xf>
    <xf numFmtId="0" fontId="4" fillId="3" borderId="0" xfId="0" applyFont="1" applyFill="1" applyBorder="1" applyAlignment="1" applyProtection="1">
      <alignment horizontal="left" vertical="center" wrapText="1"/>
    </xf>
    <xf numFmtId="0" fontId="3" fillId="0" borderId="1" xfId="0" applyFont="1" applyBorder="1" applyAlignment="1" applyProtection="1">
      <alignment horizontal="center" vertical="center"/>
    </xf>
    <xf numFmtId="0" fontId="23" fillId="0" borderId="1" xfId="0" applyFont="1" applyBorder="1" applyAlignment="1">
      <alignment horizontal="center" vertical="center" wrapText="1"/>
    </xf>
    <xf numFmtId="0" fontId="2" fillId="0" borderId="1" xfId="0" applyFont="1" applyBorder="1" applyAlignment="1">
      <alignment horizontal="left" vertical="center" wrapText="1"/>
    </xf>
    <xf numFmtId="0" fontId="4" fillId="3" borderId="5" xfId="0" applyFont="1" applyFill="1" applyBorder="1" applyAlignment="1" applyProtection="1">
      <alignment horizontal="left" vertical="center" wrapText="1"/>
    </xf>
    <xf numFmtId="0" fontId="4" fillId="7" borderId="1" xfId="0" applyFont="1" applyFill="1" applyBorder="1" applyAlignment="1" applyProtection="1">
      <alignment horizontal="center" vertical="center" wrapText="1"/>
    </xf>
    <xf numFmtId="0" fontId="2" fillId="0" borderId="1" xfId="0" applyFont="1" applyBorder="1"/>
    <xf numFmtId="0" fontId="4" fillId="13" borderId="4" xfId="0" applyFont="1" applyFill="1" applyBorder="1" applyAlignment="1">
      <alignment horizontal="center" vertical="center" wrapText="1"/>
    </xf>
    <xf numFmtId="0" fontId="4" fillId="13" borderId="8" xfId="0" applyFont="1" applyFill="1" applyBorder="1" applyAlignment="1">
      <alignment horizontal="center" vertical="center" wrapText="1"/>
    </xf>
    <xf numFmtId="0" fontId="4" fillId="13" borderId="6" xfId="0" applyFont="1" applyFill="1" applyBorder="1" applyAlignment="1">
      <alignment horizontal="center" vertical="center" wrapText="1"/>
    </xf>
    <xf numFmtId="0" fontId="4" fillId="0" borderId="1" xfId="0" applyFont="1" applyBorder="1" applyAlignment="1">
      <alignment horizontal="center" wrapText="1"/>
    </xf>
    <xf numFmtId="0" fontId="4" fillId="0" borderId="1" xfId="0" applyFont="1" applyBorder="1" applyAlignment="1">
      <alignment horizontal="center"/>
    </xf>
    <xf numFmtId="0" fontId="4" fillId="9" borderId="1" xfId="0" applyFont="1" applyFill="1" applyBorder="1" applyAlignment="1" applyProtection="1">
      <alignment horizontal="center" vertical="center" wrapText="1"/>
    </xf>
    <xf numFmtId="0" fontId="4" fillId="0" borderId="4" xfId="0" applyFont="1" applyFill="1" applyBorder="1" applyAlignment="1" applyProtection="1">
      <alignment horizontal="center" vertical="center" wrapText="1"/>
    </xf>
    <xf numFmtId="0" fontId="4" fillId="0" borderId="8"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9" borderId="4" xfId="0" applyFont="1" applyFill="1" applyBorder="1" applyAlignment="1">
      <alignment horizontal="center" vertical="center" wrapText="1"/>
    </xf>
    <xf numFmtId="0" fontId="4" fillId="9" borderId="8" xfId="0" applyFont="1" applyFill="1" applyBorder="1" applyAlignment="1">
      <alignment horizontal="center" vertical="center" wrapText="1"/>
    </xf>
    <xf numFmtId="0" fontId="4" fillId="9" borderId="6" xfId="0" applyFont="1" applyFill="1" applyBorder="1" applyAlignment="1">
      <alignment horizontal="center" vertical="center" wrapText="1"/>
    </xf>
    <xf numFmtId="0" fontId="4" fillId="6" borderId="1" xfId="0" applyFont="1" applyFill="1" applyBorder="1" applyAlignment="1" applyProtection="1">
      <alignment horizontal="center" vertical="center" wrapText="1"/>
    </xf>
    <xf numFmtId="0" fontId="4" fillId="14" borderId="9" xfId="0" applyFont="1" applyFill="1" applyBorder="1" applyAlignment="1" applyProtection="1">
      <alignment horizontal="center" vertical="center" wrapText="1"/>
    </xf>
    <xf numFmtId="0" fontId="4" fillId="14" borderId="10" xfId="0" applyFont="1" applyFill="1" applyBorder="1" applyAlignment="1" applyProtection="1">
      <alignment horizontal="center" vertical="center" wrapText="1"/>
    </xf>
    <xf numFmtId="0" fontId="4" fillId="14" borderId="7" xfId="0" applyFont="1" applyFill="1" applyBorder="1" applyAlignment="1" applyProtection="1">
      <alignment horizontal="center" vertical="center" wrapText="1"/>
    </xf>
    <xf numFmtId="0" fontId="4" fillId="4" borderId="9" xfId="0" applyFont="1" applyFill="1" applyBorder="1" applyAlignment="1">
      <alignment horizontal="center" vertical="center" wrapText="1"/>
    </xf>
    <xf numFmtId="0" fontId="4" fillId="4" borderId="7" xfId="0" applyFont="1" applyFill="1" applyBorder="1" applyAlignment="1">
      <alignment horizontal="center" vertical="center" wrapText="1"/>
    </xf>
    <xf numFmtId="0" fontId="4" fillId="4" borderId="9" xfId="0" applyFont="1" applyFill="1" applyBorder="1" applyAlignment="1" applyProtection="1">
      <alignment horizontal="center" vertical="center" wrapText="1"/>
    </xf>
    <xf numFmtId="0" fontId="4" fillId="4" borderId="7" xfId="0" applyFont="1" applyFill="1" applyBorder="1" applyAlignment="1" applyProtection="1">
      <alignment horizontal="center" vertical="center" wrapText="1"/>
    </xf>
    <xf numFmtId="14" fontId="4" fillId="4" borderId="9" xfId="0" applyNumberFormat="1" applyFont="1" applyFill="1" applyBorder="1" applyAlignment="1" applyProtection="1">
      <alignment horizontal="center" vertical="center" wrapText="1"/>
    </xf>
    <xf numFmtId="14" fontId="4" fillId="4" borderId="7" xfId="0" applyNumberFormat="1" applyFont="1" applyFill="1" applyBorder="1" applyAlignment="1" applyProtection="1">
      <alignment horizontal="center" vertical="center" wrapText="1"/>
    </xf>
    <xf numFmtId="9" fontId="4" fillId="6" borderId="9" xfId="33" applyFont="1" applyFill="1" applyBorder="1" applyAlignment="1" applyProtection="1">
      <alignment horizontal="center" vertical="center" wrapText="1"/>
    </xf>
    <xf numFmtId="9" fontId="4" fillId="6" borderId="10" xfId="33" applyFont="1" applyFill="1" applyBorder="1" applyAlignment="1" applyProtection="1">
      <alignment horizontal="center" vertical="center" wrapText="1"/>
    </xf>
    <xf numFmtId="0" fontId="4" fillId="4" borderId="4" xfId="0" applyFont="1" applyFill="1" applyBorder="1" applyAlignment="1" applyProtection="1">
      <alignment horizontal="center" vertical="center" wrapText="1"/>
    </xf>
    <xf numFmtId="0" fontId="4" fillId="4" borderId="8" xfId="0" applyFont="1" applyFill="1" applyBorder="1" applyAlignment="1" applyProtection="1">
      <alignment horizontal="center" vertical="center" wrapText="1"/>
    </xf>
    <xf numFmtId="0" fontId="4" fillId="4" borderId="6" xfId="0" applyFont="1" applyFill="1" applyBorder="1" applyAlignment="1" applyProtection="1">
      <alignment horizontal="center" vertical="center" wrapText="1"/>
    </xf>
    <xf numFmtId="9" fontId="4" fillId="9" borderId="4" xfId="33" applyFont="1" applyFill="1" applyBorder="1" applyAlignment="1" applyProtection="1">
      <alignment horizontal="center" vertical="center" wrapText="1"/>
    </xf>
    <xf numFmtId="9" fontId="4" fillId="9" borderId="8" xfId="33" applyFont="1" applyFill="1" applyBorder="1" applyAlignment="1" applyProtection="1">
      <alignment horizontal="center" vertical="center" wrapText="1"/>
    </xf>
    <xf numFmtId="9" fontId="4" fillId="9" borderId="6" xfId="33" applyFont="1" applyFill="1" applyBorder="1" applyAlignment="1" applyProtection="1">
      <alignment horizontal="center" vertical="center" wrapText="1"/>
    </xf>
    <xf numFmtId="0" fontId="4" fillId="12" borderId="4" xfId="0" applyFont="1" applyFill="1" applyBorder="1" applyAlignment="1" applyProtection="1">
      <alignment horizontal="center" vertical="center" wrapText="1"/>
    </xf>
    <xf numFmtId="0" fontId="4" fillId="12" borderId="8" xfId="0" applyFont="1" applyFill="1" applyBorder="1" applyAlignment="1" applyProtection="1">
      <alignment horizontal="center" vertical="center" wrapText="1"/>
    </xf>
    <xf numFmtId="0" fontId="4" fillId="12" borderId="6" xfId="0" applyFont="1" applyFill="1" applyBorder="1" applyAlignment="1" applyProtection="1">
      <alignment horizontal="center" vertical="center" wrapText="1"/>
    </xf>
    <xf numFmtId="9" fontId="4" fillId="16" borderId="9" xfId="33" applyFont="1" applyFill="1" applyBorder="1" applyAlignment="1" applyProtection="1">
      <alignment horizontal="center" vertical="center" wrapText="1"/>
    </xf>
    <xf numFmtId="9" fontId="4" fillId="16" borderId="10" xfId="33" applyFont="1" applyFill="1" applyBorder="1" applyAlignment="1" applyProtection="1">
      <alignment horizontal="center" vertical="center" wrapText="1"/>
    </xf>
    <xf numFmtId="14" fontId="4" fillId="11" borderId="9" xfId="0" applyNumberFormat="1" applyFont="1" applyFill="1" applyBorder="1" applyAlignment="1" applyProtection="1">
      <alignment horizontal="center" vertical="center" wrapText="1"/>
    </xf>
    <xf numFmtId="14" fontId="4" fillId="11" borderId="7" xfId="0" applyNumberFormat="1" applyFont="1" applyFill="1" applyBorder="1" applyAlignment="1" applyProtection="1">
      <alignment horizontal="center" vertical="center" wrapText="1"/>
    </xf>
    <xf numFmtId="14" fontId="4" fillId="12" borderId="9" xfId="0" applyNumberFormat="1" applyFont="1" applyFill="1" applyBorder="1" applyAlignment="1" applyProtection="1">
      <alignment horizontal="center" vertical="center" wrapText="1"/>
    </xf>
    <xf numFmtId="14" fontId="4" fillId="12" borderId="7" xfId="0" applyNumberFormat="1" applyFont="1" applyFill="1" applyBorder="1" applyAlignment="1" applyProtection="1">
      <alignment horizontal="center" vertical="center" wrapText="1"/>
    </xf>
    <xf numFmtId="9" fontId="4" fillId="4" borderId="9" xfId="33" applyFont="1" applyFill="1" applyBorder="1" applyAlignment="1" applyProtection="1">
      <alignment horizontal="center" vertical="center" wrapText="1"/>
    </xf>
    <xf numFmtId="9" fontId="4" fillId="4" borderId="7" xfId="33" applyFont="1" applyFill="1" applyBorder="1" applyAlignment="1" applyProtection="1">
      <alignment horizontal="center" vertical="center" wrapText="1"/>
    </xf>
  </cellXfs>
  <cellStyles count="38">
    <cellStyle name="Hipervínculo" xfId="1" builtinId="8"/>
    <cellStyle name="Hipervínculo 2" xfId="2"/>
    <cellStyle name="Hipervínculo 2 2" xfId="3"/>
    <cellStyle name="Hipervínculo 2_Plan de Acción 2012 Seguimiento Sept" xfId="4"/>
    <cellStyle name="Hipervínculo 3" xfId="5"/>
    <cellStyle name="Hipervínculo 3 2" xfId="6"/>
    <cellStyle name="Hipervínculo 3_Plan de Acción 2012 Seguimiento Sept" xfId="7"/>
    <cellStyle name="Millares 2" xfId="8"/>
    <cellStyle name="Millares 2 2" xfId="9"/>
    <cellStyle name="Millares 2 2 2" xfId="35"/>
    <cellStyle name="Millares 3" xfId="34"/>
    <cellStyle name="Normal" xfId="0" builtinId="0"/>
    <cellStyle name="Normal 2" xfId="10"/>
    <cellStyle name="Normal 2 2" xfId="11"/>
    <cellStyle name="Normal 2 2 2" xfId="12"/>
    <cellStyle name="Normal 2 2 2 2" xfId="31"/>
    <cellStyle name="Normal 2 2_Plan de Acción 2012 Seguimiento Sept" xfId="13"/>
    <cellStyle name="Normal 2 3" xfId="14"/>
    <cellStyle name="Normal 2 3 2" xfId="15"/>
    <cellStyle name="Normal 2 3_Plan de Acción 2012 Seguimiento Sept" xfId="16"/>
    <cellStyle name="Normal 2 4" xfId="29"/>
    <cellStyle name="Normal 4" xfId="30"/>
    <cellStyle name="Normal 6" xfId="17"/>
    <cellStyle name="Normal_Propuesta Plan de Acción Versión 2.0 OCI 2" xfId="37"/>
    <cellStyle name="Normal_Propuesta Plan de Acción Versión 2.0 R.F. y J.C." xfId="26"/>
    <cellStyle name="Porcentaje" xfId="18" builtinId="5"/>
    <cellStyle name="Porcentaje 2" xfId="19"/>
    <cellStyle name="Porcentaje 2 2" xfId="28"/>
    <cellStyle name="Porcentaje 2 2 2" xfId="32"/>
    <cellStyle name="Porcentaje 3" xfId="20"/>
    <cellStyle name="Porcentaje 3 2" xfId="21"/>
    <cellStyle name="Porcentaje 3 2 2" xfId="36"/>
    <cellStyle name="Porcentaje 4" xfId="22"/>
    <cellStyle name="Porcentaje 4 2" xfId="23"/>
    <cellStyle name="Porcentaje 5" xfId="24"/>
    <cellStyle name="Porcentaje 6" xfId="25"/>
    <cellStyle name="Porcentaje 6 2" xfId="27"/>
    <cellStyle name="Porcentaje 7" xfId="33"/>
  </cellStyles>
  <dxfs count="15">
    <dxf>
      <fill>
        <patternFill>
          <bgColor indexed="11"/>
        </patternFill>
      </fill>
    </dxf>
    <dxf>
      <fill>
        <patternFill>
          <bgColor indexed="43"/>
        </patternFill>
      </fill>
    </dxf>
    <dxf>
      <fill>
        <patternFill>
          <bgColor indexed="10"/>
        </patternFill>
      </fill>
    </dxf>
    <dxf>
      <fill>
        <patternFill>
          <bgColor indexed="11"/>
        </patternFill>
      </fill>
    </dxf>
    <dxf>
      <fill>
        <patternFill>
          <bgColor indexed="43"/>
        </patternFill>
      </fill>
    </dxf>
    <dxf>
      <fill>
        <patternFill>
          <bgColor indexed="10"/>
        </patternFill>
      </fill>
    </dxf>
    <dxf>
      <fill>
        <patternFill>
          <bgColor indexed="11"/>
        </patternFill>
      </fill>
    </dxf>
    <dxf>
      <fill>
        <patternFill>
          <bgColor indexed="43"/>
        </patternFill>
      </fill>
    </dxf>
    <dxf>
      <fill>
        <patternFill>
          <bgColor indexed="10"/>
        </patternFill>
      </fill>
    </dxf>
    <dxf>
      <fill>
        <patternFill>
          <bgColor indexed="11"/>
        </patternFill>
      </fill>
    </dxf>
    <dxf>
      <fill>
        <patternFill>
          <bgColor indexed="43"/>
        </patternFill>
      </fill>
    </dxf>
    <dxf>
      <fill>
        <patternFill>
          <bgColor indexed="10"/>
        </patternFill>
      </fill>
    </dxf>
    <dxf>
      <fill>
        <patternFill>
          <bgColor indexed="11"/>
        </patternFill>
      </fill>
    </dxf>
    <dxf>
      <fill>
        <patternFill>
          <bgColor indexed="43"/>
        </patternFill>
      </fill>
    </dxf>
    <dxf>
      <fill>
        <patternFill>
          <bgColor indexed="10"/>
        </patternFill>
      </fill>
    </dxf>
  </dxfs>
  <tableStyles count="0" defaultTableStyle="TableStyleMedium9" defaultPivotStyle="PivotStyleLight16"/>
  <colors>
    <mruColors>
      <color rgb="FFFFFF99"/>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s-CO"/>
              <a:t>Evolución 12 últimos meses</a:t>
            </a:r>
          </a:p>
        </c:rich>
      </c:tx>
      <c:layout>
        <c:manualLayout>
          <c:xMode val="edge"/>
          <c:yMode val="edge"/>
          <c:x val="0.29566914305203373"/>
          <c:y val="3.3742331288343558E-2"/>
        </c:manualLayout>
      </c:layout>
      <c:overlay val="0"/>
      <c:spPr>
        <a:noFill/>
        <a:ln w="25400">
          <a:noFill/>
        </a:ln>
      </c:spPr>
    </c:title>
    <c:autoTitleDeleted val="0"/>
    <c:plotArea>
      <c:layout>
        <c:manualLayout>
          <c:layoutTarget val="inner"/>
          <c:xMode val="edge"/>
          <c:yMode val="edge"/>
          <c:x val="9.9811859646928791E-2"/>
          <c:y val="0.20858895705521471"/>
          <c:w val="0.72128192914667411"/>
          <c:h val="0.65337423312883436"/>
        </c:manualLayout>
      </c:layout>
      <c:lineChart>
        <c:grouping val="standard"/>
        <c:varyColors val="0"/>
        <c:ser>
          <c:idx val="0"/>
          <c:order val="0"/>
          <c:tx>
            <c:strRef>
              <c:f>'cump obj'!$A$9</c:f>
              <c:strCache>
                <c:ptCount val="1"/>
                <c:pt idx="0">
                  <c:v>INDIC.</c:v>
                </c:pt>
              </c:strCache>
            </c:strRef>
          </c:tx>
          <c:spPr>
            <a:ln w="12700">
              <a:solidFill>
                <a:srgbClr val="000080"/>
              </a:solidFill>
              <a:prstDash val="solid"/>
            </a:ln>
          </c:spPr>
          <c:marker>
            <c:symbol val="diamond"/>
            <c:size val="3"/>
            <c:spPr>
              <a:solidFill>
                <a:srgbClr val="000080"/>
              </a:solidFill>
              <a:ln>
                <a:solidFill>
                  <a:srgbClr val="000080"/>
                </a:solidFill>
                <a:prstDash val="solid"/>
              </a:ln>
            </c:spPr>
          </c:marker>
          <c:dLbls>
            <c:spPr>
              <a:noFill/>
              <a:ln w="25400">
                <a:noFill/>
              </a:ln>
            </c:spPr>
            <c:txPr>
              <a:bodyPr wrap="square" lIns="38100" tIns="19050" rIns="38100" bIns="19050" anchor="ctr">
                <a:spAutoFit/>
              </a:bodyPr>
              <a:lstStyle/>
              <a:p>
                <a:pPr>
                  <a:defRPr sz="1000" b="1" i="0" u="none" strike="noStrike" baseline="0">
                    <a:solidFill>
                      <a:srgbClr val="000000"/>
                    </a:solidFill>
                    <a:latin typeface="Arial"/>
                    <a:ea typeface="Arial"/>
                    <a:cs typeface="Arial"/>
                  </a:defRPr>
                </a:pPr>
                <a:endParaRPr lang="es-CO"/>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'cump obj'!$B$8:$M$8</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cat>
          <c:val>
            <c:numRef>
              <c:f>'cump obj'!$B$9:$M$9</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ser>
        <c:ser>
          <c:idx val="1"/>
          <c:order val="1"/>
          <c:tx>
            <c:strRef>
              <c:f>'cump obj'!$A$10</c:f>
              <c:strCache>
                <c:ptCount val="1"/>
                <c:pt idx="0">
                  <c:v>MIN</c:v>
                </c:pt>
              </c:strCache>
            </c:strRef>
          </c:tx>
          <c:spPr>
            <a:ln w="12700">
              <a:solidFill>
                <a:srgbClr val="FF00FF"/>
              </a:solidFill>
              <a:prstDash val="solid"/>
            </a:ln>
          </c:spPr>
          <c:marker>
            <c:symbol val="none"/>
          </c:marker>
          <c:cat>
            <c:numRef>
              <c:f>'cump obj'!$B$8:$M$8</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cat>
          <c:val>
            <c:numRef>
              <c:f>'cump obj'!$B$10:$M$10</c:f>
              <c:numCache>
                <c:formatCode>0%</c:formatCode>
                <c:ptCount val="12"/>
                <c:pt idx="0">
                  <c:v>0.6</c:v>
                </c:pt>
                <c:pt idx="1">
                  <c:v>0.6</c:v>
                </c:pt>
                <c:pt idx="2">
                  <c:v>0.6</c:v>
                </c:pt>
                <c:pt idx="3">
                  <c:v>0.6</c:v>
                </c:pt>
                <c:pt idx="4">
                  <c:v>0.6</c:v>
                </c:pt>
                <c:pt idx="5">
                  <c:v>0.6</c:v>
                </c:pt>
                <c:pt idx="6">
                  <c:v>0.6</c:v>
                </c:pt>
                <c:pt idx="7">
                  <c:v>0.6</c:v>
                </c:pt>
                <c:pt idx="8">
                  <c:v>0.6</c:v>
                </c:pt>
                <c:pt idx="9">
                  <c:v>0.6</c:v>
                </c:pt>
                <c:pt idx="10">
                  <c:v>0.6</c:v>
                </c:pt>
                <c:pt idx="11">
                  <c:v>0.6</c:v>
                </c:pt>
              </c:numCache>
            </c:numRef>
          </c:val>
          <c:smooth val="0"/>
        </c:ser>
        <c:ser>
          <c:idx val="2"/>
          <c:order val="2"/>
          <c:tx>
            <c:strRef>
              <c:f>'cump obj'!$A$11</c:f>
              <c:strCache>
                <c:ptCount val="1"/>
                <c:pt idx="0">
                  <c:v>MAX</c:v>
                </c:pt>
              </c:strCache>
            </c:strRef>
          </c:tx>
          <c:spPr>
            <a:ln w="12700">
              <a:solidFill>
                <a:srgbClr val="FFFF00"/>
              </a:solidFill>
              <a:prstDash val="solid"/>
            </a:ln>
          </c:spPr>
          <c:marker>
            <c:symbol val="none"/>
          </c:marker>
          <c:cat>
            <c:numRef>
              <c:f>'cump obj'!$B$8:$M$8</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cat>
          <c:val>
            <c:numRef>
              <c:f>'cump obj'!$B$11:$M$11</c:f>
              <c:numCache>
                <c:formatCode>0%</c:formatCode>
                <c:ptCount val="12"/>
                <c:pt idx="0">
                  <c:v>0.8</c:v>
                </c:pt>
                <c:pt idx="1">
                  <c:v>0.8</c:v>
                </c:pt>
                <c:pt idx="2">
                  <c:v>0.8</c:v>
                </c:pt>
                <c:pt idx="3">
                  <c:v>0.8</c:v>
                </c:pt>
                <c:pt idx="4">
                  <c:v>0.8</c:v>
                </c:pt>
                <c:pt idx="5">
                  <c:v>0.8</c:v>
                </c:pt>
                <c:pt idx="6">
                  <c:v>0.8</c:v>
                </c:pt>
                <c:pt idx="7">
                  <c:v>0.8</c:v>
                </c:pt>
                <c:pt idx="8">
                  <c:v>0.8</c:v>
                </c:pt>
                <c:pt idx="9">
                  <c:v>0.8</c:v>
                </c:pt>
                <c:pt idx="10">
                  <c:v>0.8</c:v>
                </c:pt>
                <c:pt idx="11">
                  <c:v>0.8</c:v>
                </c:pt>
              </c:numCache>
            </c:numRef>
          </c:val>
          <c:smooth val="0"/>
        </c:ser>
        <c:dLbls>
          <c:showLegendKey val="0"/>
          <c:showVal val="0"/>
          <c:showCatName val="0"/>
          <c:showSerName val="0"/>
          <c:showPercent val="0"/>
          <c:showBubbleSize val="0"/>
        </c:dLbls>
        <c:marker val="1"/>
        <c:smooth val="0"/>
        <c:axId val="1076562176"/>
        <c:axId val="1076560544"/>
      </c:lineChart>
      <c:catAx>
        <c:axId val="1076562176"/>
        <c:scaling>
          <c:orientation val="minMax"/>
        </c:scaling>
        <c:delete val="0"/>
        <c:axPos val="b"/>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1076560544"/>
        <c:crosses val="autoZero"/>
        <c:auto val="1"/>
        <c:lblAlgn val="ctr"/>
        <c:lblOffset val="100"/>
        <c:tickLblSkip val="1"/>
        <c:tickMarkSkip val="1"/>
        <c:noMultiLvlLbl val="0"/>
      </c:catAx>
      <c:valAx>
        <c:axId val="1076560544"/>
        <c:scaling>
          <c:orientation val="minMax"/>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1076562176"/>
        <c:crosses val="autoZero"/>
        <c:crossBetween val="between"/>
      </c:valAx>
      <c:spPr>
        <a:solidFill>
          <a:srgbClr val="C0C0C0"/>
        </a:solidFill>
        <a:ln w="12700">
          <a:solidFill>
            <a:srgbClr val="808080"/>
          </a:solidFill>
          <a:prstDash val="solid"/>
        </a:ln>
      </c:spPr>
    </c:plotArea>
    <c:legend>
      <c:legendPos val="r"/>
      <c:layout>
        <c:manualLayout>
          <c:xMode val="edge"/>
          <c:yMode val="edge"/>
          <c:x val="0.83241741674946002"/>
          <c:y val="0.42332705344347299"/>
          <c:w val="0.14313052676325067"/>
          <c:h val="0.19632545931758527"/>
        </c:manualLayout>
      </c:layout>
      <c:overlay val="0"/>
      <c:spPr>
        <a:solidFill>
          <a:srgbClr val="FFFFFF"/>
        </a:solidFill>
        <a:ln w="3175">
          <a:solidFill>
            <a:srgbClr val="000000"/>
          </a:solidFill>
          <a:prstDash val="solid"/>
        </a:ln>
      </c:spPr>
      <c:txPr>
        <a:bodyPr/>
        <a:lstStyle/>
        <a:p>
          <a:pPr>
            <a:defRPr sz="545"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s-CO"/>
    </a:p>
  </c:txPr>
  <c:printSettings>
    <c:headerFooter alignWithMargins="0"/>
    <c:pageMargins b="1" l="0.75" r="0.75" t="1" header="0" footer="0"/>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3</xdr:col>
      <xdr:colOff>381000</xdr:colOff>
      <xdr:row>13</xdr:row>
      <xdr:rowOff>66675</xdr:rowOff>
    </xdr:from>
    <xdr:to>
      <xdr:col>10</xdr:col>
      <xdr:colOff>171450</xdr:colOff>
      <xdr:row>32</xdr:row>
      <xdr:rowOff>85725</xdr:rowOff>
    </xdr:to>
    <xdr:graphicFrame macro="">
      <xdr:nvGraphicFramePr>
        <xdr:cNvPr id="41630"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175846</xdr:colOff>
      <xdr:row>0</xdr:row>
      <xdr:rowOff>161192</xdr:rowOff>
    </xdr:from>
    <xdr:to>
      <xdr:col>2</xdr:col>
      <xdr:colOff>458148</xdr:colOff>
      <xdr:row>2</xdr:row>
      <xdr:rowOff>102060</xdr:rowOff>
    </xdr:to>
    <xdr:pic>
      <xdr:nvPicPr>
        <xdr:cNvPr id="2" name="Picture 82" descr="logo nuevo contraloria"/>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5846" y="161192"/>
          <a:ext cx="1058956" cy="6589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4</xdr:col>
      <xdr:colOff>-1</xdr:colOff>
      <xdr:row>11</xdr:row>
      <xdr:rowOff>23812</xdr:rowOff>
    </xdr:from>
    <xdr:ext cx="11105823" cy="2440476"/>
    <xdr:sp macro="" textlink="">
      <xdr:nvSpPr>
        <xdr:cNvPr id="3" name="Rectángulo 2"/>
        <xdr:cNvSpPr/>
      </xdr:nvSpPr>
      <xdr:spPr>
        <a:xfrm rot="19983748">
          <a:off x="2524124" y="5524500"/>
          <a:ext cx="11105823" cy="2440476"/>
        </a:xfrm>
        <a:prstGeom prst="rect">
          <a:avLst/>
        </a:prstGeom>
        <a:noFill/>
      </xdr:spPr>
      <xdr:txBody>
        <a:bodyPr wrap="square" lIns="91440" tIns="45720" rIns="91440" bIns="45720">
          <a:spAutoFit/>
        </a:bodyPr>
        <a:lstStyle/>
        <a:p>
          <a:pPr algn="ctr"/>
          <a:r>
            <a:rPr lang="es-ES" sz="15000" b="0" cap="none" spc="0">
              <a:ln w="0"/>
              <a:solidFill>
                <a:schemeClr val="bg1">
                  <a:lumMod val="50000"/>
                </a:schemeClr>
              </a:solidFill>
              <a:effectLst/>
              <a:latin typeface="Arial" panose="020B0604020202020204" pitchFamily="34" charset="0"/>
              <a:cs typeface="Arial" panose="020B0604020202020204" pitchFamily="34" charset="0"/>
            </a:rPr>
            <a:t>OBSOLETO</a:t>
          </a:r>
          <a:endParaRPr lang="es-CO" sz="15000" b="0" cap="none" spc="0">
            <a:ln w="0"/>
            <a:solidFill>
              <a:schemeClr val="bg1">
                <a:lumMod val="50000"/>
              </a:schemeClr>
            </a:solidFill>
            <a:effectLst/>
          </a:endParaRPr>
        </a:p>
      </xdr:txBody>
    </xdr:sp>
    <xdr:clientData/>
  </xdr:oneCellAnchor>
  <xdr:oneCellAnchor>
    <xdr:from>
      <xdr:col>4</xdr:col>
      <xdr:colOff>142874</xdr:colOff>
      <xdr:row>16</xdr:row>
      <xdr:rowOff>833438</xdr:rowOff>
    </xdr:from>
    <xdr:ext cx="11105823" cy="2440476"/>
    <xdr:sp macro="" textlink="">
      <xdr:nvSpPr>
        <xdr:cNvPr id="4" name="Rectángulo 3"/>
        <xdr:cNvSpPr/>
      </xdr:nvSpPr>
      <xdr:spPr>
        <a:xfrm rot="19983748">
          <a:off x="2666999" y="12596813"/>
          <a:ext cx="11105823" cy="2440476"/>
        </a:xfrm>
        <a:prstGeom prst="rect">
          <a:avLst/>
        </a:prstGeom>
        <a:noFill/>
      </xdr:spPr>
      <xdr:txBody>
        <a:bodyPr wrap="square" lIns="91440" tIns="45720" rIns="91440" bIns="45720">
          <a:spAutoFit/>
        </a:bodyPr>
        <a:lstStyle/>
        <a:p>
          <a:pPr algn="ctr"/>
          <a:r>
            <a:rPr lang="es-ES" sz="15000" b="0" cap="none" spc="0">
              <a:ln w="0"/>
              <a:solidFill>
                <a:schemeClr val="bg1">
                  <a:lumMod val="50000"/>
                </a:schemeClr>
              </a:solidFill>
              <a:effectLst/>
              <a:latin typeface="Arial" panose="020B0604020202020204" pitchFamily="34" charset="0"/>
              <a:cs typeface="Arial" panose="020B0604020202020204" pitchFamily="34" charset="0"/>
            </a:rPr>
            <a:t>OBSOLETO</a:t>
          </a:r>
          <a:endParaRPr lang="es-CO" sz="15000" b="0" cap="none" spc="0">
            <a:ln w="0"/>
            <a:solidFill>
              <a:schemeClr val="bg1">
                <a:lumMod val="50000"/>
              </a:schemeClr>
            </a:solidFill>
            <a:effectLst/>
          </a:endParaRPr>
        </a:p>
      </xdr:txBody>
    </xdr:sp>
    <xdr:clientData/>
  </xdr:oneCellAnchor>
  <xdr:oneCellAnchor>
    <xdr:from>
      <xdr:col>4</xdr:col>
      <xdr:colOff>166686</xdr:colOff>
      <xdr:row>20</xdr:row>
      <xdr:rowOff>357188</xdr:rowOff>
    </xdr:from>
    <xdr:ext cx="11105823" cy="2440476"/>
    <xdr:sp macro="" textlink="">
      <xdr:nvSpPr>
        <xdr:cNvPr id="5" name="Rectángulo 4"/>
        <xdr:cNvSpPr/>
      </xdr:nvSpPr>
      <xdr:spPr>
        <a:xfrm rot="19983748">
          <a:off x="2690811" y="19335751"/>
          <a:ext cx="11105823" cy="2440476"/>
        </a:xfrm>
        <a:prstGeom prst="rect">
          <a:avLst/>
        </a:prstGeom>
        <a:noFill/>
      </xdr:spPr>
      <xdr:txBody>
        <a:bodyPr wrap="square" lIns="91440" tIns="45720" rIns="91440" bIns="45720">
          <a:spAutoFit/>
        </a:bodyPr>
        <a:lstStyle/>
        <a:p>
          <a:pPr algn="ctr"/>
          <a:r>
            <a:rPr lang="es-ES" sz="15000" b="0" cap="none" spc="0">
              <a:ln w="0"/>
              <a:solidFill>
                <a:schemeClr val="bg1">
                  <a:lumMod val="50000"/>
                </a:schemeClr>
              </a:solidFill>
              <a:effectLst/>
              <a:latin typeface="Arial" panose="020B0604020202020204" pitchFamily="34" charset="0"/>
              <a:cs typeface="Arial" panose="020B0604020202020204" pitchFamily="34" charset="0"/>
            </a:rPr>
            <a:t>OBSOLETO</a:t>
          </a:r>
          <a:endParaRPr lang="es-CO" sz="15000" b="0" cap="none" spc="0">
            <a:ln w="0"/>
            <a:solidFill>
              <a:schemeClr val="bg1">
                <a:lumMod val="50000"/>
              </a:schemeClr>
            </a:solidFill>
            <a:effectLst/>
          </a:endParaRPr>
        </a:p>
      </xdr:txBody>
    </xdr:sp>
    <xdr:clientData/>
  </xdr:oneCellAnchor>
  <xdr:oneCellAnchor>
    <xdr:from>
      <xdr:col>4</xdr:col>
      <xdr:colOff>166688</xdr:colOff>
      <xdr:row>25</xdr:row>
      <xdr:rowOff>500062</xdr:rowOff>
    </xdr:from>
    <xdr:ext cx="11105823" cy="2440476"/>
    <xdr:sp macro="" textlink="">
      <xdr:nvSpPr>
        <xdr:cNvPr id="6" name="Rectángulo 5"/>
        <xdr:cNvSpPr/>
      </xdr:nvSpPr>
      <xdr:spPr>
        <a:xfrm rot="19983748">
          <a:off x="2690813" y="26050875"/>
          <a:ext cx="11105823" cy="2440476"/>
        </a:xfrm>
        <a:prstGeom prst="rect">
          <a:avLst/>
        </a:prstGeom>
        <a:noFill/>
      </xdr:spPr>
      <xdr:txBody>
        <a:bodyPr wrap="square" lIns="91440" tIns="45720" rIns="91440" bIns="45720">
          <a:spAutoFit/>
        </a:bodyPr>
        <a:lstStyle/>
        <a:p>
          <a:pPr algn="ctr"/>
          <a:r>
            <a:rPr lang="es-ES" sz="15000" b="0" cap="none" spc="0">
              <a:ln w="0"/>
              <a:solidFill>
                <a:schemeClr val="bg1">
                  <a:lumMod val="50000"/>
                </a:schemeClr>
              </a:solidFill>
              <a:effectLst/>
              <a:latin typeface="Arial" panose="020B0604020202020204" pitchFamily="34" charset="0"/>
              <a:cs typeface="Arial" panose="020B0604020202020204" pitchFamily="34" charset="0"/>
            </a:rPr>
            <a:t>OBSOLETO</a:t>
          </a:r>
          <a:endParaRPr lang="es-CO" sz="15000" b="0" cap="none" spc="0">
            <a:ln w="0"/>
            <a:solidFill>
              <a:schemeClr val="bg1">
                <a:lumMod val="50000"/>
              </a:schemeClr>
            </a:solidFill>
            <a:effectLst/>
          </a:endParaRPr>
        </a:p>
      </xdr:txBody>
    </xdr:sp>
    <xdr:clientData/>
  </xdr:oneCellAnchor>
  <xdr:oneCellAnchor>
    <xdr:from>
      <xdr:col>4</xdr:col>
      <xdr:colOff>23813</xdr:colOff>
      <xdr:row>30</xdr:row>
      <xdr:rowOff>452436</xdr:rowOff>
    </xdr:from>
    <xdr:ext cx="11105823" cy="2440476"/>
    <xdr:sp macro="" textlink="">
      <xdr:nvSpPr>
        <xdr:cNvPr id="7" name="Rectángulo 6"/>
        <xdr:cNvSpPr/>
      </xdr:nvSpPr>
      <xdr:spPr>
        <a:xfrm rot="19983748">
          <a:off x="2547938" y="32765999"/>
          <a:ext cx="11105823" cy="2440476"/>
        </a:xfrm>
        <a:prstGeom prst="rect">
          <a:avLst/>
        </a:prstGeom>
        <a:noFill/>
      </xdr:spPr>
      <xdr:txBody>
        <a:bodyPr wrap="square" lIns="91440" tIns="45720" rIns="91440" bIns="45720">
          <a:spAutoFit/>
        </a:bodyPr>
        <a:lstStyle/>
        <a:p>
          <a:pPr algn="ctr"/>
          <a:r>
            <a:rPr lang="es-ES" sz="15000" b="0" cap="none" spc="0">
              <a:ln w="0"/>
              <a:solidFill>
                <a:schemeClr val="bg1">
                  <a:lumMod val="50000"/>
                </a:schemeClr>
              </a:solidFill>
              <a:effectLst/>
              <a:latin typeface="Arial" panose="020B0604020202020204" pitchFamily="34" charset="0"/>
              <a:cs typeface="Arial" panose="020B0604020202020204" pitchFamily="34" charset="0"/>
            </a:rPr>
            <a:t>OBSOLETO</a:t>
          </a:r>
          <a:endParaRPr lang="es-CO" sz="15000" b="0" cap="none" spc="0">
            <a:ln w="0"/>
            <a:solidFill>
              <a:schemeClr val="bg1">
                <a:lumMod val="50000"/>
              </a:schemeClr>
            </a:solidFill>
            <a:effectLst/>
          </a:endParaRPr>
        </a:p>
      </xdr:txBody>
    </xdr:sp>
    <xdr:clientData/>
  </xdr:oneCellAnchor>
  <xdr:oneCellAnchor>
    <xdr:from>
      <xdr:col>4</xdr:col>
      <xdr:colOff>119062</xdr:colOff>
      <xdr:row>34</xdr:row>
      <xdr:rowOff>476251</xdr:rowOff>
    </xdr:from>
    <xdr:ext cx="11105823" cy="2440476"/>
    <xdr:sp macro="" textlink="">
      <xdr:nvSpPr>
        <xdr:cNvPr id="8" name="Rectángulo 7"/>
        <xdr:cNvSpPr/>
      </xdr:nvSpPr>
      <xdr:spPr>
        <a:xfrm rot="19983748">
          <a:off x="2643187" y="39838314"/>
          <a:ext cx="11105823" cy="2440476"/>
        </a:xfrm>
        <a:prstGeom prst="rect">
          <a:avLst/>
        </a:prstGeom>
        <a:noFill/>
      </xdr:spPr>
      <xdr:txBody>
        <a:bodyPr wrap="square" lIns="91440" tIns="45720" rIns="91440" bIns="45720">
          <a:spAutoFit/>
        </a:bodyPr>
        <a:lstStyle/>
        <a:p>
          <a:pPr algn="ctr"/>
          <a:r>
            <a:rPr lang="es-ES" sz="15000" b="0" cap="none" spc="0">
              <a:ln w="0"/>
              <a:solidFill>
                <a:schemeClr val="bg1">
                  <a:lumMod val="50000"/>
                </a:schemeClr>
              </a:solidFill>
              <a:effectLst/>
              <a:latin typeface="Arial" panose="020B0604020202020204" pitchFamily="34" charset="0"/>
              <a:cs typeface="Arial" panose="020B0604020202020204" pitchFamily="34" charset="0"/>
            </a:rPr>
            <a:t>OBSOLETO</a:t>
          </a:r>
          <a:endParaRPr lang="es-CO" sz="15000" b="0" cap="none" spc="0">
            <a:ln w="0"/>
            <a:solidFill>
              <a:schemeClr val="bg1">
                <a:lumMod val="50000"/>
              </a:schemeClr>
            </a:solidFill>
            <a:effectLst/>
          </a:endParaRPr>
        </a:p>
      </xdr:txBody>
    </xdr:sp>
    <xdr:clientData/>
  </xdr:oneCellAnchor>
  <xdr:oneCellAnchor>
    <xdr:from>
      <xdr:col>4</xdr:col>
      <xdr:colOff>357185</xdr:colOff>
      <xdr:row>38</xdr:row>
      <xdr:rowOff>666750</xdr:rowOff>
    </xdr:from>
    <xdr:ext cx="11105823" cy="2440476"/>
    <xdr:sp macro="" textlink="">
      <xdr:nvSpPr>
        <xdr:cNvPr id="9" name="Rectángulo 8"/>
        <xdr:cNvSpPr/>
      </xdr:nvSpPr>
      <xdr:spPr>
        <a:xfrm rot="19983748">
          <a:off x="2881310" y="46958250"/>
          <a:ext cx="11105823" cy="2440476"/>
        </a:xfrm>
        <a:prstGeom prst="rect">
          <a:avLst/>
        </a:prstGeom>
        <a:noFill/>
      </xdr:spPr>
      <xdr:txBody>
        <a:bodyPr wrap="square" lIns="91440" tIns="45720" rIns="91440" bIns="45720">
          <a:spAutoFit/>
        </a:bodyPr>
        <a:lstStyle/>
        <a:p>
          <a:pPr algn="ctr"/>
          <a:r>
            <a:rPr lang="es-ES" sz="15000" b="0" cap="none" spc="0">
              <a:ln w="0"/>
              <a:solidFill>
                <a:schemeClr val="bg1">
                  <a:lumMod val="50000"/>
                </a:schemeClr>
              </a:solidFill>
              <a:effectLst/>
              <a:latin typeface="Arial" panose="020B0604020202020204" pitchFamily="34" charset="0"/>
              <a:cs typeface="Arial" panose="020B0604020202020204" pitchFamily="34" charset="0"/>
            </a:rPr>
            <a:t>OBSOLETO</a:t>
          </a:r>
          <a:endParaRPr lang="es-CO" sz="15000" b="0" cap="none" spc="0">
            <a:ln w="0"/>
            <a:solidFill>
              <a:schemeClr val="bg1">
                <a:lumMod val="50000"/>
              </a:schemeClr>
            </a:solidFill>
            <a:effectLst/>
          </a:endParaRPr>
        </a:p>
      </xdr:txBody>
    </xdr:sp>
    <xdr:clientData/>
  </xdr:oneCellAnchor>
  <xdr:oneCellAnchor>
    <xdr:from>
      <xdr:col>4</xdr:col>
      <xdr:colOff>523875</xdr:colOff>
      <xdr:row>41</xdr:row>
      <xdr:rowOff>1285874</xdr:rowOff>
    </xdr:from>
    <xdr:ext cx="11105823" cy="2440476"/>
    <xdr:sp macro="" textlink="">
      <xdr:nvSpPr>
        <xdr:cNvPr id="10" name="Rectángulo 9"/>
        <xdr:cNvSpPr/>
      </xdr:nvSpPr>
      <xdr:spPr>
        <a:xfrm rot="19983748">
          <a:off x="3048000" y="54816374"/>
          <a:ext cx="11105823" cy="2440476"/>
        </a:xfrm>
        <a:prstGeom prst="rect">
          <a:avLst/>
        </a:prstGeom>
        <a:noFill/>
      </xdr:spPr>
      <xdr:txBody>
        <a:bodyPr wrap="square" lIns="91440" tIns="45720" rIns="91440" bIns="45720">
          <a:spAutoFit/>
        </a:bodyPr>
        <a:lstStyle/>
        <a:p>
          <a:pPr algn="ctr"/>
          <a:r>
            <a:rPr lang="es-ES" sz="15000" b="0" cap="none" spc="0">
              <a:ln w="0"/>
              <a:solidFill>
                <a:schemeClr val="bg1">
                  <a:lumMod val="50000"/>
                </a:schemeClr>
              </a:solidFill>
              <a:effectLst/>
              <a:latin typeface="Arial" panose="020B0604020202020204" pitchFamily="34" charset="0"/>
              <a:cs typeface="Arial" panose="020B0604020202020204" pitchFamily="34" charset="0"/>
            </a:rPr>
            <a:t>OBSOLETO</a:t>
          </a:r>
          <a:endParaRPr lang="es-CO" sz="15000" b="0" cap="none" spc="0">
            <a:ln w="0"/>
            <a:solidFill>
              <a:schemeClr val="bg1">
                <a:lumMod val="50000"/>
              </a:schemeClr>
            </a:solidFill>
            <a:effectLst/>
          </a:endParaRPr>
        </a:p>
      </xdr:txBody>
    </xdr:sp>
    <xdr:clientData/>
  </xdr:oneCellAnchor>
  <xdr:oneCellAnchor>
    <xdr:from>
      <xdr:col>4</xdr:col>
      <xdr:colOff>95250</xdr:colOff>
      <xdr:row>44</xdr:row>
      <xdr:rowOff>2524126</xdr:rowOff>
    </xdr:from>
    <xdr:ext cx="11105823" cy="2440476"/>
    <xdr:sp macro="" textlink="">
      <xdr:nvSpPr>
        <xdr:cNvPr id="11" name="Rectángulo 10"/>
        <xdr:cNvSpPr/>
      </xdr:nvSpPr>
      <xdr:spPr>
        <a:xfrm rot="19983748">
          <a:off x="2619375" y="63960376"/>
          <a:ext cx="11105823" cy="2440476"/>
        </a:xfrm>
        <a:prstGeom prst="rect">
          <a:avLst/>
        </a:prstGeom>
        <a:noFill/>
      </xdr:spPr>
      <xdr:txBody>
        <a:bodyPr wrap="square" lIns="91440" tIns="45720" rIns="91440" bIns="45720">
          <a:spAutoFit/>
        </a:bodyPr>
        <a:lstStyle/>
        <a:p>
          <a:pPr algn="ctr"/>
          <a:r>
            <a:rPr lang="es-ES" sz="15000" b="0" cap="none" spc="0">
              <a:ln w="0"/>
              <a:solidFill>
                <a:schemeClr val="bg1">
                  <a:lumMod val="50000"/>
                </a:schemeClr>
              </a:solidFill>
              <a:effectLst/>
              <a:latin typeface="Arial" panose="020B0604020202020204" pitchFamily="34" charset="0"/>
              <a:cs typeface="Arial" panose="020B0604020202020204" pitchFamily="34" charset="0"/>
            </a:rPr>
            <a:t>OBSOLETO</a:t>
          </a:r>
          <a:endParaRPr lang="es-CO" sz="15000" b="0" cap="none" spc="0">
            <a:ln w="0"/>
            <a:solidFill>
              <a:schemeClr val="bg1">
                <a:lumMod val="50000"/>
              </a:schemeClr>
            </a:solidFill>
            <a:effectLst/>
          </a:endParaRPr>
        </a:p>
      </xdr:txBody>
    </xdr:sp>
    <xdr:clientData/>
  </xdr:oneCellAnchor>
  <xdr:oneCellAnchor>
    <xdr:from>
      <xdr:col>4</xdr:col>
      <xdr:colOff>523875</xdr:colOff>
      <xdr:row>50</xdr:row>
      <xdr:rowOff>357188</xdr:rowOff>
    </xdr:from>
    <xdr:ext cx="11105823" cy="2440476"/>
    <xdr:sp macro="" textlink="">
      <xdr:nvSpPr>
        <xdr:cNvPr id="12" name="Rectángulo 11"/>
        <xdr:cNvSpPr/>
      </xdr:nvSpPr>
      <xdr:spPr>
        <a:xfrm rot="19983748">
          <a:off x="3048000" y="70008751"/>
          <a:ext cx="11105823" cy="2440476"/>
        </a:xfrm>
        <a:prstGeom prst="rect">
          <a:avLst/>
        </a:prstGeom>
        <a:noFill/>
      </xdr:spPr>
      <xdr:txBody>
        <a:bodyPr wrap="square" lIns="91440" tIns="45720" rIns="91440" bIns="45720">
          <a:spAutoFit/>
        </a:bodyPr>
        <a:lstStyle/>
        <a:p>
          <a:pPr algn="ctr"/>
          <a:r>
            <a:rPr lang="es-ES" sz="15000" b="0" cap="none" spc="0">
              <a:ln w="0"/>
              <a:solidFill>
                <a:schemeClr val="bg1">
                  <a:lumMod val="50000"/>
                </a:schemeClr>
              </a:solidFill>
              <a:effectLst/>
              <a:latin typeface="Arial" panose="020B0604020202020204" pitchFamily="34" charset="0"/>
              <a:cs typeface="Arial" panose="020B0604020202020204" pitchFamily="34" charset="0"/>
            </a:rPr>
            <a:t>OBSOLETO</a:t>
          </a:r>
          <a:endParaRPr lang="es-CO" sz="15000" b="0" cap="none" spc="0">
            <a:ln w="0"/>
            <a:solidFill>
              <a:schemeClr val="bg1">
                <a:lumMod val="50000"/>
              </a:schemeClr>
            </a:solidFill>
            <a:effectLst/>
          </a:endParaRPr>
        </a:p>
      </xdr:txBody>
    </xdr:sp>
    <xdr:clientData/>
  </xdr:oneCellAnchor>
  <xdr:oneCellAnchor>
    <xdr:from>
      <xdr:col>4</xdr:col>
      <xdr:colOff>1</xdr:colOff>
      <xdr:row>54</xdr:row>
      <xdr:rowOff>642937</xdr:rowOff>
    </xdr:from>
    <xdr:ext cx="11105823" cy="2440476"/>
    <xdr:sp macro="" textlink="">
      <xdr:nvSpPr>
        <xdr:cNvPr id="13" name="Rectángulo 12"/>
        <xdr:cNvSpPr/>
      </xdr:nvSpPr>
      <xdr:spPr>
        <a:xfrm rot="19983748">
          <a:off x="2524126" y="76676250"/>
          <a:ext cx="11105823" cy="2440476"/>
        </a:xfrm>
        <a:prstGeom prst="rect">
          <a:avLst/>
        </a:prstGeom>
        <a:noFill/>
      </xdr:spPr>
      <xdr:txBody>
        <a:bodyPr wrap="square" lIns="91440" tIns="45720" rIns="91440" bIns="45720">
          <a:spAutoFit/>
        </a:bodyPr>
        <a:lstStyle/>
        <a:p>
          <a:pPr algn="ctr"/>
          <a:r>
            <a:rPr lang="es-ES" sz="15000" b="0" cap="none" spc="0">
              <a:ln w="0"/>
              <a:solidFill>
                <a:schemeClr val="bg1">
                  <a:lumMod val="50000"/>
                </a:schemeClr>
              </a:solidFill>
              <a:effectLst/>
              <a:latin typeface="Arial" panose="020B0604020202020204" pitchFamily="34" charset="0"/>
              <a:cs typeface="Arial" panose="020B0604020202020204" pitchFamily="34" charset="0"/>
            </a:rPr>
            <a:t>OBSOLETO</a:t>
          </a:r>
          <a:endParaRPr lang="es-CO" sz="15000" b="0" cap="none" spc="0">
            <a:ln w="0"/>
            <a:solidFill>
              <a:schemeClr val="bg1">
                <a:lumMod val="50000"/>
              </a:schemeClr>
            </a:solidFill>
            <a:effectLst/>
          </a:endParaRPr>
        </a:p>
      </xdr:txBody>
    </xdr:sp>
    <xdr:clientData/>
  </xdr:oneCellAnchor>
  <xdr:oneCellAnchor>
    <xdr:from>
      <xdr:col>5</xdr:col>
      <xdr:colOff>309564</xdr:colOff>
      <xdr:row>59</xdr:row>
      <xdr:rowOff>404813</xdr:rowOff>
    </xdr:from>
    <xdr:ext cx="11105823" cy="2440476"/>
    <xdr:sp macro="" textlink="">
      <xdr:nvSpPr>
        <xdr:cNvPr id="14" name="Rectángulo 13"/>
        <xdr:cNvSpPr/>
      </xdr:nvSpPr>
      <xdr:spPr>
        <a:xfrm rot="19983748">
          <a:off x="3833814" y="83486626"/>
          <a:ext cx="11105823" cy="2440476"/>
        </a:xfrm>
        <a:prstGeom prst="rect">
          <a:avLst/>
        </a:prstGeom>
        <a:noFill/>
      </xdr:spPr>
      <xdr:txBody>
        <a:bodyPr wrap="square" lIns="91440" tIns="45720" rIns="91440" bIns="45720">
          <a:spAutoFit/>
        </a:bodyPr>
        <a:lstStyle/>
        <a:p>
          <a:pPr algn="ctr"/>
          <a:r>
            <a:rPr lang="es-ES" sz="15000" b="0" cap="none" spc="0">
              <a:ln w="0"/>
              <a:solidFill>
                <a:schemeClr val="bg1">
                  <a:lumMod val="50000"/>
                </a:schemeClr>
              </a:solidFill>
              <a:effectLst/>
              <a:latin typeface="Arial" panose="020B0604020202020204" pitchFamily="34" charset="0"/>
              <a:cs typeface="Arial" panose="020B0604020202020204" pitchFamily="34" charset="0"/>
            </a:rPr>
            <a:t>OBSOLETO</a:t>
          </a:r>
          <a:endParaRPr lang="es-CO" sz="15000" b="0" cap="none" spc="0">
            <a:ln w="0"/>
            <a:solidFill>
              <a:schemeClr val="bg1">
                <a:lumMod val="50000"/>
              </a:schemeClr>
            </a:solidFill>
            <a:effectLst/>
          </a:endParaRPr>
        </a:p>
      </xdr:txBody>
    </xdr:sp>
    <xdr:clientData/>
  </xdr:oneCellAnchor>
  <xdr:oneCellAnchor>
    <xdr:from>
      <xdr:col>4</xdr:col>
      <xdr:colOff>119062</xdr:colOff>
      <xdr:row>63</xdr:row>
      <xdr:rowOff>1000125</xdr:rowOff>
    </xdr:from>
    <xdr:ext cx="11105823" cy="2440476"/>
    <xdr:sp macro="" textlink="">
      <xdr:nvSpPr>
        <xdr:cNvPr id="15" name="Rectángulo 14"/>
        <xdr:cNvSpPr/>
      </xdr:nvSpPr>
      <xdr:spPr>
        <a:xfrm rot="19983748">
          <a:off x="2643187" y="90058875"/>
          <a:ext cx="11105823" cy="2440476"/>
        </a:xfrm>
        <a:prstGeom prst="rect">
          <a:avLst/>
        </a:prstGeom>
        <a:noFill/>
      </xdr:spPr>
      <xdr:txBody>
        <a:bodyPr wrap="square" lIns="91440" tIns="45720" rIns="91440" bIns="45720">
          <a:spAutoFit/>
        </a:bodyPr>
        <a:lstStyle/>
        <a:p>
          <a:pPr algn="ctr"/>
          <a:r>
            <a:rPr lang="es-ES" sz="15000" b="0" cap="none" spc="0">
              <a:ln w="0"/>
              <a:solidFill>
                <a:schemeClr val="bg1">
                  <a:lumMod val="50000"/>
                </a:schemeClr>
              </a:solidFill>
              <a:effectLst/>
              <a:latin typeface="Arial" panose="020B0604020202020204" pitchFamily="34" charset="0"/>
              <a:cs typeface="Arial" panose="020B0604020202020204" pitchFamily="34" charset="0"/>
            </a:rPr>
            <a:t>OBSOLETO</a:t>
          </a:r>
          <a:endParaRPr lang="es-CO" sz="15000" b="0" cap="none" spc="0">
            <a:ln w="0"/>
            <a:solidFill>
              <a:schemeClr val="bg1">
                <a:lumMod val="50000"/>
              </a:schemeClr>
            </a:solidFill>
            <a:effectLst/>
          </a:endParaRPr>
        </a:p>
      </xdr:txBody>
    </xdr:sp>
    <xdr:clientData/>
  </xdr:oneCellAnchor>
  <xdr:oneCellAnchor>
    <xdr:from>
      <xdr:col>4</xdr:col>
      <xdr:colOff>357187</xdr:colOff>
      <xdr:row>68</xdr:row>
      <xdr:rowOff>547687</xdr:rowOff>
    </xdr:from>
    <xdr:ext cx="11105823" cy="2440476"/>
    <xdr:sp macro="" textlink="">
      <xdr:nvSpPr>
        <xdr:cNvPr id="16" name="Rectángulo 15"/>
        <xdr:cNvSpPr/>
      </xdr:nvSpPr>
      <xdr:spPr>
        <a:xfrm rot="19983748">
          <a:off x="2881312" y="95964375"/>
          <a:ext cx="11105823" cy="2440476"/>
        </a:xfrm>
        <a:prstGeom prst="rect">
          <a:avLst/>
        </a:prstGeom>
        <a:noFill/>
      </xdr:spPr>
      <xdr:txBody>
        <a:bodyPr wrap="square" lIns="91440" tIns="45720" rIns="91440" bIns="45720">
          <a:spAutoFit/>
        </a:bodyPr>
        <a:lstStyle/>
        <a:p>
          <a:pPr algn="ctr"/>
          <a:r>
            <a:rPr lang="es-ES" sz="15000" b="0" cap="none" spc="0">
              <a:ln w="0"/>
              <a:solidFill>
                <a:schemeClr val="bg1">
                  <a:lumMod val="50000"/>
                </a:schemeClr>
              </a:solidFill>
              <a:effectLst/>
              <a:latin typeface="Arial" panose="020B0604020202020204" pitchFamily="34" charset="0"/>
              <a:cs typeface="Arial" panose="020B0604020202020204" pitchFamily="34" charset="0"/>
            </a:rPr>
            <a:t>OBSOLETO</a:t>
          </a:r>
          <a:endParaRPr lang="es-CO" sz="15000" b="0" cap="none" spc="0">
            <a:ln w="0"/>
            <a:solidFill>
              <a:schemeClr val="bg1">
                <a:lumMod val="50000"/>
              </a:schemeClr>
            </a:solidFill>
            <a:effectLst/>
          </a:endParaRPr>
        </a:p>
      </xdr:txBody>
    </xdr:sp>
    <xdr:clientData/>
  </xdr:oneCellAnchor>
  <xdr:oneCellAnchor>
    <xdr:from>
      <xdr:col>4</xdr:col>
      <xdr:colOff>500063</xdr:colOff>
      <xdr:row>72</xdr:row>
      <xdr:rowOff>309563</xdr:rowOff>
    </xdr:from>
    <xdr:ext cx="11105823" cy="2440476"/>
    <xdr:sp macro="" textlink="">
      <xdr:nvSpPr>
        <xdr:cNvPr id="17" name="Rectángulo 16"/>
        <xdr:cNvSpPr/>
      </xdr:nvSpPr>
      <xdr:spPr>
        <a:xfrm rot="19983748">
          <a:off x="3024188" y="101655563"/>
          <a:ext cx="11105823" cy="2440476"/>
        </a:xfrm>
        <a:prstGeom prst="rect">
          <a:avLst/>
        </a:prstGeom>
        <a:noFill/>
      </xdr:spPr>
      <xdr:txBody>
        <a:bodyPr wrap="square" lIns="91440" tIns="45720" rIns="91440" bIns="45720">
          <a:spAutoFit/>
        </a:bodyPr>
        <a:lstStyle/>
        <a:p>
          <a:pPr algn="ctr"/>
          <a:r>
            <a:rPr lang="es-ES" sz="15000" b="0" cap="none" spc="0">
              <a:ln w="0"/>
              <a:solidFill>
                <a:schemeClr val="bg1">
                  <a:lumMod val="50000"/>
                </a:schemeClr>
              </a:solidFill>
              <a:effectLst/>
              <a:latin typeface="Arial" panose="020B0604020202020204" pitchFamily="34" charset="0"/>
              <a:cs typeface="Arial" panose="020B0604020202020204" pitchFamily="34" charset="0"/>
            </a:rPr>
            <a:t>OBSOLETO</a:t>
          </a:r>
          <a:endParaRPr lang="es-CO" sz="15000" b="0" cap="none" spc="0">
            <a:ln w="0"/>
            <a:solidFill>
              <a:schemeClr val="bg1">
                <a:lumMod val="50000"/>
              </a:schemeClr>
            </a:solidFill>
            <a:effectLst/>
          </a:endParaRPr>
        </a:p>
      </xdr:txBody>
    </xdr:sp>
    <xdr:clientData/>
  </xdr:oneCellAnchor>
  <xdr:oneCellAnchor>
    <xdr:from>
      <xdr:col>4</xdr:col>
      <xdr:colOff>523875</xdr:colOff>
      <xdr:row>76</xdr:row>
      <xdr:rowOff>47626</xdr:rowOff>
    </xdr:from>
    <xdr:ext cx="11105823" cy="2440476"/>
    <xdr:sp macro="" textlink="">
      <xdr:nvSpPr>
        <xdr:cNvPr id="18" name="Rectángulo 17"/>
        <xdr:cNvSpPr/>
      </xdr:nvSpPr>
      <xdr:spPr>
        <a:xfrm rot="19983748">
          <a:off x="3048000" y="107799189"/>
          <a:ext cx="11105823" cy="2440476"/>
        </a:xfrm>
        <a:prstGeom prst="rect">
          <a:avLst/>
        </a:prstGeom>
        <a:noFill/>
      </xdr:spPr>
      <xdr:txBody>
        <a:bodyPr wrap="square" lIns="91440" tIns="45720" rIns="91440" bIns="45720">
          <a:spAutoFit/>
        </a:bodyPr>
        <a:lstStyle/>
        <a:p>
          <a:pPr algn="ctr"/>
          <a:r>
            <a:rPr lang="es-ES" sz="15000" b="0" cap="none" spc="0">
              <a:ln w="0"/>
              <a:solidFill>
                <a:schemeClr val="bg1">
                  <a:lumMod val="50000"/>
                </a:schemeClr>
              </a:solidFill>
              <a:effectLst/>
              <a:latin typeface="Arial" panose="020B0604020202020204" pitchFamily="34" charset="0"/>
              <a:cs typeface="Arial" panose="020B0604020202020204" pitchFamily="34" charset="0"/>
            </a:rPr>
            <a:t>OBSOLETO</a:t>
          </a:r>
          <a:endParaRPr lang="es-CO" sz="15000" b="0" cap="none" spc="0">
            <a:ln w="0"/>
            <a:solidFill>
              <a:schemeClr val="bg1">
                <a:lumMod val="50000"/>
              </a:schemeClr>
            </a:solidFill>
            <a:effectLst/>
          </a:endParaRPr>
        </a:p>
      </xdr:txBody>
    </xdr:sp>
    <xdr:clientData/>
  </xdr:oneCellAnchor>
  <xdr:oneCellAnchor>
    <xdr:from>
      <xdr:col>4</xdr:col>
      <xdr:colOff>214313</xdr:colOff>
      <xdr:row>80</xdr:row>
      <xdr:rowOff>214313</xdr:rowOff>
    </xdr:from>
    <xdr:ext cx="11105823" cy="2440476"/>
    <xdr:sp macro="" textlink="">
      <xdr:nvSpPr>
        <xdr:cNvPr id="19" name="Rectángulo 18"/>
        <xdr:cNvSpPr/>
      </xdr:nvSpPr>
      <xdr:spPr>
        <a:xfrm rot="19983748">
          <a:off x="2738438" y="114371438"/>
          <a:ext cx="11105823" cy="2440476"/>
        </a:xfrm>
        <a:prstGeom prst="rect">
          <a:avLst/>
        </a:prstGeom>
        <a:noFill/>
      </xdr:spPr>
      <xdr:txBody>
        <a:bodyPr wrap="square" lIns="91440" tIns="45720" rIns="91440" bIns="45720">
          <a:spAutoFit/>
        </a:bodyPr>
        <a:lstStyle/>
        <a:p>
          <a:pPr algn="ctr"/>
          <a:r>
            <a:rPr lang="es-ES" sz="15000" b="0" cap="none" spc="0">
              <a:ln w="0"/>
              <a:solidFill>
                <a:schemeClr val="bg1">
                  <a:lumMod val="50000"/>
                </a:schemeClr>
              </a:solidFill>
              <a:effectLst/>
              <a:latin typeface="Arial" panose="020B0604020202020204" pitchFamily="34" charset="0"/>
              <a:cs typeface="Arial" panose="020B0604020202020204" pitchFamily="34" charset="0"/>
            </a:rPr>
            <a:t>OBSOLETO</a:t>
          </a:r>
          <a:endParaRPr lang="es-CO" sz="15000" b="0" cap="none" spc="0">
            <a:ln w="0"/>
            <a:solidFill>
              <a:schemeClr val="bg1">
                <a:lumMod val="50000"/>
              </a:schemeClr>
            </a:solidFill>
            <a:effectLst/>
          </a:endParaRPr>
        </a:p>
      </xdr:txBody>
    </xdr:sp>
    <xdr:clientData/>
  </xdr:oneCellAnchor>
  <xdr:oneCellAnchor>
    <xdr:from>
      <xdr:col>4</xdr:col>
      <xdr:colOff>500062</xdr:colOff>
      <xdr:row>84</xdr:row>
      <xdr:rowOff>309562</xdr:rowOff>
    </xdr:from>
    <xdr:ext cx="11105823" cy="2440476"/>
    <xdr:sp macro="" textlink="">
      <xdr:nvSpPr>
        <xdr:cNvPr id="20" name="Rectángulo 19"/>
        <xdr:cNvSpPr/>
      </xdr:nvSpPr>
      <xdr:spPr>
        <a:xfrm rot="19983748">
          <a:off x="3024187" y="121062750"/>
          <a:ext cx="11105823" cy="2440476"/>
        </a:xfrm>
        <a:prstGeom prst="rect">
          <a:avLst/>
        </a:prstGeom>
        <a:noFill/>
      </xdr:spPr>
      <xdr:txBody>
        <a:bodyPr wrap="square" lIns="91440" tIns="45720" rIns="91440" bIns="45720">
          <a:spAutoFit/>
        </a:bodyPr>
        <a:lstStyle/>
        <a:p>
          <a:pPr algn="ctr"/>
          <a:r>
            <a:rPr lang="es-ES" sz="15000" b="0" cap="none" spc="0">
              <a:ln w="0"/>
              <a:solidFill>
                <a:schemeClr val="bg1">
                  <a:lumMod val="50000"/>
                </a:schemeClr>
              </a:solidFill>
              <a:effectLst/>
              <a:latin typeface="Arial" panose="020B0604020202020204" pitchFamily="34" charset="0"/>
              <a:cs typeface="Arial" panose="020B0604020202020204" pitchFamily="34" charset="0"/>
            </a:rPr>
            <a:t>OBSOLETO</a:t>
          </a:r>
          <a:endParaRPr lang="es-CO" sz="15000" b="0" cap="none" spc="0">
            <a:ln w="0"/>
            <a:solidFill>
              <a:schemeClr val="bg1">
                <a:lumMod val="50000"/>
              </a:schemeClr>
            </a:solidFill>
            <a:effectLst/>
          </a:endParaRPr>
        </a:p>
      </xdr:txBody>
    </xdr:sp>
    <xdr:clientData/>
  </xdr:oneCellAnchor>
  <xdr:oneCellAnchor>
    <xdr:from>
      <xdr:col>4</xdr:col>
      <xdr:colOff>666751</xdr:colOff>
      <xdr:row>87</xdr:row>
      <xdr:rowOff>2405062</xdr:rowOff>
    </xdr:from>
    <xdr:ext cx="11105823" cy="2440476"/>
    <xdr:sp macro="" textlink="">
      <xdr:nvSpPr>
        <xdr:cNvPr id="21" name="Rectángulo 20"/>
        <xdr:cNvSpPr/>
      </xdr:nvSpPr>
      <xdr:spPr>
        <a:xfrm rot="19983748">
          <a:off x="3190876" y="128087437"/>
          <a:ext cx="11105823" cy="2440476"/>
        </a:xfrm>
        <a:prstGeom prst="rect">
          <a:avLst/>
        </a:prstGeom>
        <a:noFill/>
      </xdr:spPr>
      <xdr:txBody>
        <a:bodyPr wrap="square" lIns="91440" tIns="45720" rIns="91440" bIns="45720">
          <a:spAutoFit/>
        </a:bodyPr>
        <a:lstStyle/>
        <a:p>
          <a:pPr algn="ctr"/>
          <a:r>
            <a:rPr lang="es-ES" sz="15000" b="0" cap="none" spc="0">
              <a:ln w="0"/>
              <a:solidFill>
                <a:schemeClr val="bg1">
                  <a:lumMod val="50000"/>
                </a:schemeClr>
              </a:solidFill>
              <a:effectLst/>
              <a:latin typeface="Arial" panose="020B0604020202020204" pitchFamily="34" charset="0"/>
              <a:cs typeface="Arial" panose="020B0604020202020204" pitchFamily="34" charset="0"/>
            </a:rPr>
            <a:t>OBSOLETO</a:t>
          </a:r>
          <a:endParaRPr lang="es-CO" sz="15000" b="0" cap="none" spc="0">
            <a:ln w="0"/>
            <a:solidFill>
              <a:schemeClr val="bg1">
                <a:lumMod val="50000"/>
              </a:schemeClr>
            </a:solidFill>
            <a:effectLst/>
          </a:endParaRP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avargas/Downloads/010001004%20ANEXO%204%20FORMATO%20HOJA%20DE%20VIDA%20INDICADOR.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 DE VIDA 1001004"/>
      <sheetName val="INTRUCTIVO HOJA INDICADOR"/>
      <sheetName val="Base de Datos"/>
    </sheetNames>
    <sheetDataSet>
      <sheetData sheetId="0"/>
      <sheetData sheetId="1"/>
      <sheetData sheetId="2">
        <row r="1">
          <cell r="A1" t="str">
            <v>PROCESOS</v>
          </cell>
          <cell r="I1" t="str">
            <v>OBJETIVO DEL PROCESO</v>
          </cell>
        </row>
        <row r="2">
          <cell r="A2" t="str">
            <v>Lista desplegable</v>
          </cell>
          <cell r="I2" t="str">
            <v>Lista desplegable</v>
          </cell>
        </row>
        <row r="3">
          <cell r="A3" t="str">
            <v>PROCESO DE DIRECCIONAMIENTO ESTRATÉGICO - PDE - CÓDIGO 010.</v>
          </cell>
          <cell r="I3" t="str">
            <v>Difundir la orientación estratégica de la entidad de conformidad con las disposiciones legales vigentes, a través de la implementación de políticas, estrategias, lineamientos, objetivos y metas, para el  cumplimiento de la misión institucional.</v>
          </cell>
        </row>
        <row r="4">
          <cell r="A4" t="str">
            <v>PROCESO DE TECNOLOGÍAS DE LA INFORMACIÓN Y LAS COMUNICACIONES - PTICS - CÓDIGO 100.</v>
          </cell>
          <cell r="I4" t="str">
            <v>Estandarizar e integrar los sistemas de información institucionales, automatizar procesos y gestionar tecnológicamente comunicaciones unificadas para apoyar el proceso de toma de decisiones en la entidad.</v>
          </cell>
        </row>
        <row r="5">
          <cell r="A5" t="str">
            <v>PROCESO DE COMUNICACIÓN ESTRATÉGICA - PCE - CÓDIGO 110.</v>
          </cell>
          <cell r="I5" t="str">
            <v>Diseñar y difundir la política comunicacional interna y externa de la entidad, a través de la implementación de estrategias informativas, encaminadas a posicionar la imagen de la Contraloría de Bogotá.</v>
          </cell>
        </row>
        <row r="6">
          <cell r="A6" t="str">
            <v>PROCESO DE PARTICIPACIÓN CIUDADANA - PPC - CÓDIGO 020.</v>
          </cell>
          <cell r="I6" t="str">
            <v xml:space="preserve">Establecer un enlace permanente con los clientes de la entidad: Concejo y Ciudadanía, promoviendo la participación ciudadana en el control fiscal y el apoyo al control político,  generando espacios en los que los clientes puedan dinamizar y consolidar su </v>
          </cell>
        </row>
        <row r="7">
          <cell r="A7" t="str">
            <v>PROCESO DE ESTUDIOS DE ECONOMÍA Y POLÍTICA PÚBLICA - PEPP - CÓDIGO 030.</v>
          </cell>
          <cell r="I7" t="str">
            <v>Realizar estudios e investigaciones que permitan evaluar la gestión fiscal de la administración distrital a través del plan de desarrollo, las políticas públicas y las finanzas de la Administración Distrital en coordinación con las direcciones sectoriales</v>
          </cell>
        </row>
        <row r="8">
          <cell r="A8" t="str">
            <v>PROCESO DE VIGILANCIA Y CONTROL A LA GESTIÓN FISCAL - PVCGF - CÓDIGO 040.</v>
          </cell>
          <cell r="I8" t="str">
            <v>Ejercer la vigilancia y control a la gestión fiscal de los sujetos de control, en aras del mejoramiento de la calidad de vida de los ciudadanos del Distrito Capital.</v>
          </cell>
        </row>
        <row r="9">
          <cell r="A9" t="str">
            <v>PROCESO RESPONSABILIDAD FISCAL Y JURISDICCIÓN COACTIVA - PRFJC - CÓDIGO 050.</v>
          </cell>
          <cell r="I9" t="str">
            <v>Adelantar el proceso de responsabilidad de conformidad con la Constitución Política y la ley para determinar y establecer la responsabilidad fiscal por el daño ocasionado al patrimonio del Distrito Capital, así como obtener su resarcimiento a través de la</v>
          </cell>
        </row>
        <row r="10">
          <cell r="A10" t="str">
            <v>PROCESO DE GESTIÓN JURÍDICA -PGJ - CÓDIGO 120.</v>
          </cell>
          <cell r="I10" t="str">
            <v>Realizar la defensa judicial y extrajudicial, así como la emisión de conceptos jurídicos requeridos para apoyar trámites y procesos estratégicos, misionales, de apoyo y de evaluación y control de la Contraloría de Bogotá, D.C., dentro de los términos esta</v>
          </cell>
        </row>
        <row r="11">
          <cell r="A11" t="str">
            <v>PROCESO DE GESTIÓN DEL TALENTO HUMANO - PGTL - CÓDIGO 060.</v>
          </cell>
          <cell r="I11" t="str">
            <v>Administrar de manera eficiente el talento humano al servicio de la Contraloría de Bogotá, D.C., mediante el desarrollo de estrategias administrativas y operativas que generen las condiciones laborales con las cuales los servidores públicos contribuyan al</v>
          </cell>
        </row>
        <row r="12">
          <cell r="A12" t="str">
            <v>PROCESO DE GESTIÓN FINANCIERA - PGF - CÓDIGO 130.</v>
          </cell>
          <cell r="I12" t="str">
            <v xml:space="preserve">Planear, ejecutar y hacer seguimiento a la ejecución presupuestal de los recursos apropiados a la Contraloría de Bogotá de acuerdo con la normatividad vigente a través de herramientas e instrumentos con el fin de dar a conocer de manera oportuna y veraz, </v>
          </cell>
        </row>
        <row r="13">
          <cell r="A13" t="str">
            <v>PROCESO DE GESTIÓN CONTRACTUAL - PGC - CÓDIGO 140.</v>
          </cell>
          <cell r="I13" t="str">
            <v>Adquirir los bienes y servicios, mediante la implementación de procedimientos de contratación ágiles en estricta observancia de la normatividad vigente, con el fin de mantener la eficiencia de servicios de la Contraloría de Bogotá.</v>
          </cell>
        </row>
        <row r="14">
          <cell r="A14" t="str">
            <v>PROCESO DE  GESTIÓN DE RECURSOS FÍSICOS - PRF - CÓDIGO 080.</v>
          </cell>
          <cell r="I14" t="str">
            <v>Gestionar la provisión oportuna de los recursos físicos, equipos informáticos y de servicios administrativos de la Contraloría de Bogotá D.C., mediante la administración, mantenimiento y control de la infraestructura y equipos necesarios para garantizar l</v>
          </cell>
        </row>
        <row r="15">
          <cell r="A15" t="str">
            <v xml:space="preserve"> PROCESO DE GESTIÓN DOCUMENTAL - PGD - CÓDIGO 070.</v>
          </cell>
          <cell r="I15" t="str">
            <v>Implementar todas las actividades técnicas y administrativas que permitan un eficiente, eficaz y efectivo manejo y organización de la documentación producida y recibida por la Contraloría de Bogotá D.C., mediante la determinación de disposiciones y la apl</v>
          </cell>
        </row>
        <row r="16">
          <cell r="A16" t="str">
            <v>PROCESO DE EVALUACIÓN Y CONTROL - PEC - CÓDIGO 090.</v>
          </cell>
          <cell r="I16" t="str">
            <v>Evaluar permanentemente el desempeño de la Contraloría de Bogotá D.C., para el mantenimiento y mejora continua de los Sistemas de Control Interno, de Gestión de la Calidad y otros sistemas que adopte o deba adoptar la entidad en el contexto del Sistema In</v>
          </cell>
        </row>
        <row r="18">
          <cell r="I18" t="str">
            <v>PROYECTO DE INVERSION ASOCIADO</v>
          </cell>
        </row>
        <row r="19">
          <cell r="A19" t="str">
            <v>Lista desplegable</v>
          </cell>
          <cell r="I19" t="str">
            <v>Lista desplegable</v>
          </cell>
        </row>
        <row r="20">
          <cell r="A20" t="str">
            <v>1. Fortalecer la función de vigilancia  a la gestión fiscal.</v>
          </cell>
          <cell r="I20" t="str">
            <v>Aplica</v>
          </cell>
        </row>
        <row r="21">
          <cell r="A21" t="str">
            <v>2. Hacer efectivo el resarcimiento del daño causado al erario distrital.</v>
          </cell>
          <cell r="I21" t="str">
            <v>No Aplica</v>
          </cell>
        </row>
        <row r="22">
          <cell r="A22" t="str">
            <v>3. Posicionar la imagen de la Contraloría de Bogotá, D.C.</v>
          </cell>
          <cell r="I22" t="str">
            <v>Proyecto 770 - Control Social a la Gestión Pública</v>
          </cell>
        </row>
        <row r="23">
          <cell r="I23" t="str">
            <v>Proyecto 776 - Fortalecimiento Capacidad Institucional</v>
          </cell>
        </row>
        <row r="24">
          <cell r="A24" t="str">
            <v>ESTRATEGIAS</v>
          </cell>
        </row>
        <row r="25">
          <cell r="A25" t="str">
            <v>Lista desplegable</v>
          </cell>
        </row>
        <row r="26">
          <cell r="A26" t="str">
            <v>1.1 Implementar una moderna  auditoría fiscal.</v>
          </cell>
        </row>
        <row r="27">
          <cell r="A27" t="str">
            <v>1.2 Actualizar y mantener la plataforma tecnológica para implementar el uso de las TICs.</v>
          </cell>
        </row>
        <row r="28">
          <cell r="A28" t="str">
            <v>1.3. Optimizar la asignación de los recursos físicos y financieros de la entidad.</v>
          </cell>
        </row>
        <row r="29">
          <cell r="A29" t="str">
            <v>1.4. Redireccionar la gestión del talento humano para el cumplimiento de los objetivos institucionales.</v>
          </cell>
        </row>
        <row r="30">
          <cell r="A30" t="str">
            <v>1.5. Mejorar las competencias de los  funcionarios de la Contraloría de Bogotá, D.C., para ejercer un control efectivo y transparente.</v>
          </cell>
        </row>
        <row r="31">
          <cell r="A31" t="str">
            <v>1.6. Optimizar la evaluación de las políticas públicas distritales.</v>
          </cell>
        </row>
        <row r="32">
          <cell r="A32" t="str">
            <v>1.7 Formar a los ciudadanos en los temas propios de control  fiscal  para contribuir al fortalecimiento del control social.</v>
          </cell>
        </row>
        <row r="33">
          <cell r="A33" t="str">
            <v>1.8 Fortalecer la defensa judicial y la prevención del  daño antijurídico.</v>
          </cell>
        </row>
        <row r="34">
          <cell r="A34" t="str">
            <v>2.1 Implementar un nuevo modelo de gestión al interior del Proceso de prestación del servicio de Responsabilidad Fiscal y Jurisdicción Coactiva.</v>
          </cell>
        </row>
        <row r="35">
          <cell r="A35" t="str">
            <v xml:space="preserve">2.2 Unificar criterios con el Proceso de Vigilancia y Control a la Gestión Fiscal, en temas relacionados con la cuantificación y materialización del daño, la gestión fiscal, la identificación de los presuntos responsables y el análisis de culpabilidad. </v>
          </cell>
        </row>
        <row r="36">
          <cell r="A36" t="str">
            <v>2.3 Decidir en oportunidad los procesos de responsabilidad fiscal ordinarios.</v>
          </cell>
        </row>
        <row r="37">
          <cell r="A37" t="str">
            <v>2.4. Efectuar el cobro a través del proceso de jurisdicción coactiva.</v>
          </cell>
        </row>
        <row r="38">
          <cell r="A38" t="str">
            <v>3.1. Fortalecer la comunicación interna y externa de la entidad.</v>
          </cell>
        </row>
        <row r="39">
          <cell r="A39" t="str">
            <v>3.2 Medir la percepción hacia la Contraloría de Bogotá, D.C.,  por parte de los grupos de interés ciudadanos.</v>
          </cell>
        </row>
        <row r="40">
          <cell r="A40" t="str">
            <v xml:space="preserve">3.3 Fortalecer los mecanismos de atención a los ciudadanos del Distrito Capital. </v>
          </cell>
        </row>
        <row r="43">
          <cell r="A43" t="str">
            <v>OBJETIVO AMBIENTAL</v>
          </cell>
        </row>
        <row r="44">
          <cell r="A44" t="str">
            <v>Lista desplegable</v>
          </cell>
        </row>
        <row r="45">
          <cell r="A45" t="str">
            <v>Aplica</v>
          </cell>
        </row>
        <row r="46">
          <cell r="A46" t="str">
            <v>No Aplica</v>
          </cell>
        </row>
        <row r="47">
          <cell r="A47" t="str">
            <v>Optimizar el uso del recurso hídrico en todas las sedes de la Contraloría de Bogotá.</v>
          </cell>
        </row>
        <row r="48">
          <cell r="A48" t="str">
            <v>Optimizar  el uso de energía eléctrica en todas las sedes de la Contraloría de Bogotá</v>
          </cell>
        </row>
        <row r="49">
          <cell r="A49" t="str">
            <v>Mejorar la gestión integral de los residuos, desde la separación en la fuente, hasta su disposición final en cada una de las sedes.</v>
          </cell>
        </row>
        <row r="50">
          <cell r="A50" t="str">
            <v>Mejorar las condiciones ambientales internas de los servidores y usuarios.</v>
          </cell>
        </row>
        <row r="51">
          <cell r="A51" t="str">
            <v>Adoptar los criterios ambientales para la gestión contractual, que promueva la eficiencia y sostenibilidad de los recursos.</v>
          </cell>
        </row>
        <row r="52">
          <cell r="A52" t="str">
            <v>Promover buenas prácticas ambientales, consolidando la cultura ambiental de los funcionarios, sujetos de control y usuarios en general.</v>
          </cell>
        </row>
        <row r="53">
          <cell r="A53" t="str">
            <v>Controlar ó mitigar los impactos ambientales generados por las emisiones atmosféricas del parque automotor de la Contraloría.</v>
          </cell>
        </row>
        <row r="56">
          <cell r="A56" t="str">
            <v>Lista desplegable</v>
          </cell>
        </row>
        <row r="57">
          <cell r="A57" t="str">
            <v>DESPACHO DEL CONTRALOR</v>
          </cell>
        </row>
        <row r="58">
          <cell r="A58" t="str">
            <v>DIRECCIÓN DE APOYO AL DESPACHO</v>
          </cell>
        </row>
        <row r="59">
          <cell r="A59" t="str">
            <v>DIRECCIÓN DE PARTICIPACIÓN CIUDADANA Y DESARROLLO LOCAL</v>
          </cell>
        </row>
        <row r="60">
          <cell r="A60" t="str">
            <v>SUBDIRECCIÓN DE GESTIÓN LOCAL</v>
          </cell>
        </row>
        <row r="61">
          <cell r="A61" t="str">
            <v>GERENCIA LOCAL USAQUEN</v>
          </cell>
        </row>
        <row r="62">
          <cell r="A62" t="str">
            <v>GERENCIA LOCAL CHAPINERO</v>
          </cell>
        </row>
        <row r="63">
          <cell r="A63" t="str">
            <v>GERENCIA LOCAL SANTAFE</v>
          </cell>
        </row>
        <row r="64">
          <cell r="A64" t="str">
            <v>GERENCIA LOCAL SAN CRISTÓBAL</v>
          </cell>
        </row>
        <row r="65">
          <cell r="A65" t="str">
            <v>GERENCIA LOCAL USME</v>
          </cell>
        </row>
        <row r="66">
          <cell r="A66" t="str">
            <v>GERENCIA LOCAL TUNJUELITO</v>
          </cell>
        </row>
        <row r="67">
          <cell r="A67" t="str">
            <v>GERENCIA LOCAL BOSA</v>
          </cell>
        </row>
        <row r="68">
          <cell r="A68" t="str">
            <v>GERENCIA LOCAL KENNEDY</v>
          </cell>
        </row>
        <row r="69">
          <cell r="A69" t="str">
            <v>GERENCIA LOCAL FONTIBON</v>
          </cell>
        </row>
        <row r="70">
          <cell r="A70" t="str">
            <v>GERENCIA LOCAL ENGATIVA</v>
          </cell>
        </row>
        <row r="71">
          <cell r="A71" t="str">
            <v>GERENCIA LOCAL SUBA</v>
          </cell>
        </row>
        <row r="72">
          <cell r="A72" t="str">
            <v>GERENCIA LOCAL BARRIOS UNIDOS</v>
          </cell>
        </row>
        <row r="73">
          <cell r="A73" t="str">
            <v>GERENCIA LOCAL TEUSAQUILLO</v>
          </cell>
        </row>
        <row r="74">
          <cell r="A74" t="str">
            <v>GERENCIA LOCAL MARTIRES</v>
          </cell>
        </row>
        <row r="75">
          <cell r="A75" t="str">
            <v>GERENCIA LOCAL ANTONIO NARIÑO</v>
          </cell>
        </row>
        <row r="76">
          <cell r="A76" t="str">
            <v>GERENCIA LOCAL PUENTE ARANDA</v>
          </cell>
        </row>
        <row r="77">
          <cell r="A77" t="str">
            <v>GERENCIA LOCAL CANDELARIA</v>
          </cell>
        </row>
        <row r="78">
          <cell r="A78" t="str">
            <v>GERENCIA LOCAL RAFAEL URIBE</v>
          </cell>
        </row>
        <row r="79">
          <cell r="A79" t="str">
            <v>GERENCIA LOCAL CIUDAD BOLIVAR</v>
          </cell>
        </row>
        <row r="80">
          <cell r="A80" t="str">
            <v>GERENCIA LOCAL SUMAPAZ</v>
          </cell>
        </row>
        <row r="81">
          <cell r="A81" t="str">
            <v xml:space="preserve"> OFICINA DE CONTROL INTERNO</v>
          </cell>
        </row>
        <row r="82">
          <cell r="A82" t="str">
            <v>OFICINA DE ASUNTOS DISCIPLINARIOS</v>
          </cell>
        </row>
        <row r="83">
          <cell r="A83" t="str">
            <v>OFICINA ASESORA DE COMUNICACIONES</v>
          </cell>
        </row>
        <row r="84">
          <cell r="A84" t="str">
            <v>OFICINA ASESORA JURÍDICA</v>
          </cell>
        </row>
        <row r="85">
          <cell r="A85" t="str">
            <v>DIRECCIÓN DE REACCIÓN INMEDIATA</v>
          </cell>
        </row>
        <row r="86">
          <cell r="A86" t="str">
            <v>DESPACHO DEL CONTRALOR AUXILIAR</v>
          </cell>
        </row>
        <row r="87">
          <cell r="A87" t="str">
            <v>DIRECCIÓN DE PLANEACIÓN</v>
          </cell>
        </row>
        <row r="88">
          <cell r="A88" t="str">
            <v>SUBDIRECCIÓN DE ANÁLISIS, ESTADÍSTICAS E INDICADORES</v>
          </cell>
        </row>
        <row r="89">
          <cell r="A89" t="str">
            <v>DIRECCIÓN DE TECNOLOGÍAS DE LA INFORMACIÓN Y LAS COMUNICACIONES</v>
          </cell>
        </row>
        <row r="90">
          <cell r="A90" t="str">
            <v>DIRECCIÓN ADMINISTRATIVA Y FINANCIERA</v>
          </cell>
        </row>
        <row r="91">
          <cell r="A91" t="str">
            <v>SUBDIRECCIÓN FINANCIERA</v>
          </cell>
        </row>
        <row r="92">
          <cell r="A92" t="str">
            <v>ÁREA DE CONTABILIDAD</v>
          </cell>
        </row>
        <row r="93">
          <cell r="A93" t="str">
            <v xml:space="preserve"> ÁREA DE PRESUPUESTO</v>
          </cell>
        </row>
        <row r="94">
          <cell r="A94" t="str">
            <v>ÁREA DE TESORERÍA</v>
          </cell>
        </row>
        <row r="95">
          <cell r="A95" t="str">
            <v>SUBDIRECCIÓN DE SERVICIOS GENERALES</v>
          </cell>
        </row>
        <row r="96">
          <cell r="A96" t="str">
            <v>ÁREA DE ARCHIVO Y CORRESPONDENCIA</v>
          </cell>
        </row>
        <row r="97">
          <cell r="A97" t="str">
            <v>ÁREA DE TRANSPORTE</v>
          </cell>
        </row>
        <row r="98">
          <cell r="A98" t="str">
            <v>SUBDIRECCIÓN DE RECURSOS MATERIALES</v>
          </cell>
        </row>
        <row r="99">
          <cell r="A99" t="str">
            <v>ÁREA DE ALMACÉN</v>
          </cell>
        </row>
        <row r="100">
          <cell r="A100" t="str">
            <v>ÁREA DE INVENTARIOS</v>
          </cell>
        </row>
        <row r="101">
          <cell r="A101" t="str">
            <v>SUBDIRECCIÓN DE CONTRATACIÓN</v>
          </cell>
        </row>
        <row r="102">
          <cell r="A102" t="str">
            <v>DIRECCIÓN TALENTO HUMANO</v>
          </cell>
        </row>
        <row r="103">
          <cell r="A103" t="str">
            <v>SUBDIRECCIÓN DE BIENESTAR SOCIAL</v>
          </cell>
        </row>
        <row r="104">
          <cell r="A104" t="str">
            <v>GRUPO TÉCNICO DE SALUD OCUPACIONAL, SEGURIDAD INDUSTRIAL Y MEDIO AMBIENTE LABORAL</v>
          </cell>
        </row>
        <row r="105">
          <cell r="A105" t="str">
            <v xml:space="preserve"> SUBDIRECCIÓN DE GESTIÓN DEL TALENTO HUMANO</v>
          </cell>
        </row>
        <row r="106">
          <cell r="A106" t="str">
            <v>SUBDIRECCIÓN DE CARRERA ADMINISTRATIVA</v>
          </cell>
        </row>
        <row r="107">
          <cell r="A107" t="str">
            <v>SUBDIRECCIÓN DE CAPACITACIÓN Y COOPERACIÓN TÉCNICA</v>
          </cell>
        </row>
        <row r="108">
          <cell r="A108" t="str">
            <v>DIRECCIÓN SECTOR MOVILIDAD</v>
          </cell>
        </row>
        <row r="109">
          <cell r="A109" t="str">
            <v>SUBDIRECCIÓN DE FISCALIZACIÓN MOVILIDAD</v>
          </cell>
        </row>
        <row r="110">
          <cell r="A110" t="str">
            <v>SUBDIRECCIÓN DE FISCALIZACIÓN INFRAESTRUCTURA</v>
          </cell>
        </row>
        <row r="111">
          <cell r="A111" t="str">
            <v>DIRECCIÓN SECTOR DESARROLLO ECONÓMICO, INDUSTRIA Y TURISMO</v>
          </cell>
        </row>
        <row r="112">
          <cell r="A112" t="str">
            <v xml:space="preserve"> DIRECCIÓN SECTOR SALUD</v>
          </cell>
        </row>
        <row r="113">
          <cell r="A113" t="str">
            <v xml:space="preserve"> DIRECCIÓN SECTOR GOBIERNO</v>
          </cell>
        </row>
        <row r="114">
          <cell r="A114" t="str">
            <v>SUBDIRECCIÓN DE FISCALIZACIÓN GESTIÓN PÚBLICA Y EQUIDAD DE GENERO</v>
          </cell>
        </row>
        <row r="115">
          <cell r="A115" t="str">
            <v>SUBDIRECCIÓN DE FISCALIZACIÓN GOBIERNO, SEGURIDAD Y CONVIVENCIA</v>
          </cell>
        </row>
        <row r="116">
          <cell r="A116" t="str">
            <v>DIRECCIÓN SECTOR HÁBITAT Y AMBIENTE</v>
          </cell>
        </row>
        <row r="117">
          <cell r="A117" t="str">
            <v>SUBDIRECCIÓN DE FISCALIZACIÓN CONTROL URBANO</v>
          </cell>
        </row>
        <row r="118">
          <cell r="A118" t="str">
            <v>SUBDIRECCIÓN DE FISCALIZACIÓN HÁBITAT</v>
          </cell>
        </row>
        <row r="119">
          <cell r="A119" t="str">
            <v>UBDIRECCIÓN DE FISCALIZACIÓN AMBIENTE</v>
          </cell>
        </row>
        <row r="120">
          <cell r="A120" t="str">
            <v>DIRECCIÓN SECTOR EDUCACIÓN, CULTURA, RECREACIÓN Y DEPORTE</v>
          </cell>
        </row>
        <row r="121">
          <cell r="A121" t="str">
            <v>SUBDIRECCIÓN DE FISCALIZACIÓN CULTURA, RECREACIÓN Y DEPORTE</v>
          </cell>
        </row>
        <row r="122">
          <cell r="A122" t="str">
            <v>SUBDIRECCIÓN DE FISCALIZACIÓN EDUCACIÓN</v>
          </cell>
        </row>
        <row r="123">
          <cell r="A123" t="str">
            <v>DIRECCIÓN SECTOR HACIENDA</v>
          </cell>
        </row>
        <row r="124">
          <cell r="A124" t="str">
            <v>DIRECCIÓN DE ESTUDIOS DE ECONOMÍA Y POLÍTICA PÚBLICA</v>
          </cell>
        </row>
        <row r="125">
          <cell r="A125" t="str">
            <v>SUBDIRECCIÓN DE EVALUACIÓN DE POLÍTICAS PÚBLICAS</v>
          </cell>
        </row>
        <row r="126">
          <cell r="A126" t="str">
            <v>SUBDIRECCIÓN DE ESTUDIOS ECONÓMICOS Y FISCALES</v>
          </cell>
        </row>
        <row r="127">
          <cell r="A127" t="str">
            <v>SUBDIRECCIÓN DE ESTADÍSTICAS Y ANÁLISIS PRESUPUESTAL Y FINANCIERO</v>
          </cell>
        </row>
        <row r="128">
          <cell r="A128" t="str">
            <v>DIRECCIÓN DE RESPONSABILIDAD FISCAL Y JURISDICCIÓN COACTIVA</v>
          </cell>
        </row>
        <row r="129">
          <cell r="A129" t="str">
            <v>SUBDIRECCIÓN DEL PROCESO DE RESPONSABILIDAD FISCAL</v>
          </cell>
        </row>
        <row r="130">
          <cell r="A130" t="str">
            <v>SUBDIRECCIÓN DE JURISDICCIÓN COACTIVA</v>
          </cell>
        </row>
        <row r="131">
          <cell r="A131" t="str">
            <v xml:space="preserve"> DIRECCIÓN SECTOR DESARROLLO ECONÓMICO, INDUSTRIA Y TURISMO</v>
          </cell>
        </row>
        <row r="132">
          <cell r="A132" t="str">
            <v>DIRECCIÓN SECTOR INTEGRACIÓN SOCIAL</v>
          </cell>
        </row>
        <row r="133">
          <cell r="A133" t="str">
            <v>DIRECCIÓN SECTOR SERVICIOS PÚBLICOS</v>
          </cell>
        </row>
        <row r="134">
          <cell r="A134" t="str">
            <v>SUBDIRECCIÓN DE FISCALIZACIÓN</v>
          </cell>
        </row>
        <row r="135">
          <cell r="A135" t="str">
            <v>SUBDIRECCIÓN DE FISCALIZACIÓN</v>
          </cell>
        </row>
        <row r="136">
          <cell r="A136" t="str">
            <v>SUBDIRECCIÓN DE FISCALIZACIÓN</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D679"/>
  <sheetViews>
    <sheetView zoomScale="78" workbookViewId="0">
      <selection activeCell="F5" sqref="F5"/>
    </sheetView>
  </sheetViews>
  <sheetFormatPr baseColWidth="10" defaultColWidth="11.28515625" defaultRowHeight="12.75" x14ac:dyDescent="0.2"/>
  <cols>
    <col min="1" max="12" width="11.28515625" customWidth="1"/>
    <col min="13" max="30" width="11.28515625" style="1" customWidth="1"/>
  </cols>
  <sheetData>
    <row r="1" spans="1:30" ht="20.25" x14ac:dyDescent="0.3">
      <c r="A1" s="16" t="s">
        <v>12</v>
      </c>
      <c r="B1" s="1"/>
      <c r="C1" s="1"/>
      <c r="D1" s="1"/>
      <c r="E1" s="1"/>
      <c r="F1" s="1"/>
      <c r="G1" s="1"/>
      <c r="H1" s="1"/>
      <c r="I1" s="1"/>
      <c r="J1" s="1"/>
      <c r="K1" s="1"/>
      <c r="L1" s="3" t="s">
        <v>1</v>
      </c>
      <c r="R1" s="9" t="s">
        <v>4</v>
      </c>
      <c r="S1" s="1" t="e">
        <f>+ROW(#REF!)</f>
        <v>#REF!</v>
      </c>
    </row>
    <row r="2" spans="1:30" x14ac:dyDescent="0.2">
      <c r="A2" s="1"/>
      <c r="B2" s="1"/>
      <c r="C2" s="1"/>
      <c r="D2" s="1"/>
      <c r="E2" s="1"/>
      <c r="F2" s="1"/>
      <c r="G2" s="1"/>
      <c r="H2" s="1"/>
      <c r="I2" s="1"/>
      <c r="J2" s="1"/>
      <c r="K2" s="1"/>
      <c r="L2" s="1"/>
      <c r="R2" s="1" t="s">
        <v>7</v>
      </c>
      <c r="S2" s="10" t="e">
        <f ca="1">+(YEAR(TODAY())-YEAR("1/1/2003"))*12+MONTH(TODAY())+S4-12</f>
        <v>#REF!</v>
      </c>
      <c r="T2" s="10" t="e">
        <f t="shared" ref="T2:AD2" ca="1" si="0">+S2+1</f>
        <v>#REF!</v>
      </c>
      <c r="U2" s="10" t="e">
        <f t="shared" ca="1" si="0"/>
        <v>#REF!</v>
      </c>
      <c r="V2" s="10" t="e">
        <f t="shared" ca="1" si="0"/>
        <v>#REF!</v>
      </c>
      <c r="W2" s="10" t="e">
        <f t="shared" ca="1" si="0"/>
        <v>#REF!</v>
      </c>
      <c r="X2" s="10" t="e">
        <f t="shared" ca="1" si="0"/>
        <v>#REF!</v>
      </c>
      <c r="Y2" s="10" t="e">
        <f t="shared" ca="1" si="0"/>
        <v>#REF!</v>
      </c>
      <c r="Z2" s="10" t="e">
        <f t="shared" ca="1" si="0"/>
        <v>#REF!</v>
      </c>
      <c r="AA2" s="10" t="e">
        <f t="shared" ca="1" si="0"/>
        <v>#REF!</v>
      </c>
      <c r="AB2" s="10" t="e">
        <f t="shared" ca="1" si="0"/>
        <v>#REF!</v>
      </c>
      <c r="AC2" s="10" t="e">
        <f t="shared" ca="1" si="0"/>
        <v>#REF!</v>
      </c>
      <c r="AD2" s="10" t="e">
        <f t="shared" ca="1" si="0"/>
        <v>#REF!</v>
      </c>
    </row>
    <row r="3" spans="1:30" x14ac:dyDescent="0.2">
      <c r="A3" s="1"/>
      <c r="B3" s="1"/>
      <c r="C3" s="1"/>
      <c r="D3" s="1"/>
      <c r="E3" s="1"/>
      <c r="F3" s="1"/>
      <c r="G3" s="1"/>
      <c r="H3" s="1"/>
      <c r="I3" s="1"/>
      <c r="J3" s="1"/>
      <c r="K3" s="1"/>
      <c r="L3" s="1"/>
      <c r="R3" s="1" t="s">
        <v>5</v>
      </c>
      <c r="S3" s="1" t="e">
        <f>+ROW(#REF!)</f>
        <v>#REF!</v>
      </c>
    </row>
    <row r="4" spans="1:30" x14ac:dyDescent="0.2">
      <c r="A4" s="1"/>
      <c r="B4" s="1"/>
      <c r="C4" s="1"/>
      <c r="D4" s="1"/>
      <c r="E4" s="1"/>
      <c r="F4" s="1"/>
      <c r="G4" s="1"/>
      <c r="H4" s="1"/>
      <c r="I4" s="1"/>
      <c r="J4" s="1"/>
      <c r="K4" s="1"/>
      <c r="L4" s="1"/>
      <c r="R4" s="9" t="s">
        <v>6</v>
      </c>
      <c r="S4" s="1" t="e">
        <f>+COLUMN(#REF!)-1</f>
        <v>#REF!</v>
      </c>
    </row>
    <row r="5" spans="1:30" x14ac:dyDescent="0.2">
      <c r="A5" s="7" t="s">
        <v>2</v>
      </c>
      <c r="B5" s="1"/>
      <c r="C5" s="8">
        <f ca="1">+TODAY()</f>
        <v>43510</v>
      </c>
      <c r="D5" s="1"/>
      <c r="E5" s="1"/>
      <c r="F5" s="1"/>
      <c r="G5" s="1"/>
      <c r="H5" s="1"/>
      <c r="I5" s="1"/>
      <c r="J5" s="1"/>
      <c r="K5" s="1"/>
      <c r="L5" s="1"/>
    </row>
    <row r="6" spans="1:30" x14ac:dyDescent="0.2">
      <c r="A6" s="1"/>
      <c r="B6" s="1"/>
      <c r="C6" s="1"/>
      <c r="D6" s="1"/>
      <c r="E6" s="1"/>
      <c r="F6" s="1"/>
      <c r="G6" s="1"/>
      <c r="H6" s="1"/>
      <c r="I6" s="1"/>
      <c r="J6" s="1"/>
      <c r="K6" s="1"/>
      <c r="L6" s="1"/>
      <c r="N6" s="2"/>
      <c r="O6" s="2"/>
      <c r="P6" s="2"/>
      <c r="Q6" s="2"/>
    </row>
    <row r="7" spans="1:30" x14ac:dyDescent="0.2">
      <c r="A7" s="1" t="s">
        <v>3</v>
      </c>
      <c r="B7" s="1"/>
      <c r="C7" s="1"/>
      <c r="D7" s="1"/>
      <c r="E7" s="1"/>
      <c r="F7" s="1"/>
      <c r="G7" s="1"/>
      <c r="H7" s="1"/>
      <c r="I7" s="1"/>
      <c r="J7" s="1"/>
      <c r="K7" s="1"/>
      <c r="L7" s="1"/>
      <c r="N7" s="2"/>
      <c r="O7" s="2"/>
      <c r="P7" s="2"/>
      <c r="Q7" s="2"/>
    </row>
    <row r="8" spans="1:30" s="12" customFormat="1" x14ac:dyDescent="0.2">
      <c r="A8" s="5" t="s">
        <v>8</v>
      </c>
      <c r="B8" s="4" t="e">
        <f t="shared" ref="B8:M8" ca="1" si="1">INDIRECT(ADDRESS($S$3,S2,1,,"Tablero"))</f>
        <v>#REF!</v>
      </c>
      <c r="C8" s="4" t="e">
        <f t="shared" ca="1" si="1"/>
        <v>#REF!</v>
      </c>
      <c r="D8" s="4" t="e">
        <f t="shared" ca="1" si="1"/>
        <v>#REF!</v>
      </c>
      <c r="E8" s="4" t="e">
        <f t="shared" ca="1" si="1"/>
        <v>#REF!</v>
      </c>
      <c r="F8" s="4" t="e">
        <f t="shared" ca="1" si="1"/>
        <v>#REF!</v>
      </c>
      <c r="G8" s="4" t="e">
        <f t="shared" ca="1" si="1"/>
        <v>#REF!</v>
      </c>
      <c r="H8" s="4" t="e">
        <f t="shared" ca="1" si="1"/>
        <v>#REF!</v>
      </c>
      <c r="I8" s="4" t="e">
        <f t="shared" ca="1" si="1"/>
        <v>#REF!</v>
      </c>
      <c r="J8" s="4" t="e">
        <f t="shared" ca="1" si="1"/>
        <v>#REF!</v>
      </c>
      <c r="K8" s="4" t="e">
        <f t="shared" ca="1" si="1"/>
        <v>#REF!</v>
      </c>
      <c r="L8" s="4" t="e">
        <f t="shared" ca="1" si="1"/>
        <v>#REF!</v>
      </c>
      <c r="M8" s="4" t="e">
        <f t="shared" ca="1" si="1"/>
        <v>#REF!</v>
      </c>
      <c r="N8" s="6"/>
      <c r="O8" s="6"/>
      <c r="P8" s="6"/>
      <c r="Q8" s="6"/>
      <c r="R8" s="11"/>
      <c r="S8" s="11"/>
      <c r="T8" s="11"/>
      <c r="U8" s="11"/>
      <c r="V8" s="11"/>
      <c r="W8" s="11"/>
      <c r="X8" s="11"/>
      <c r="Y8" s="11"/>
      <c r="Z8" s="11"/>
      <c r="AA8" s="11"/>
      <c r="AB8" s="11"/>
      <c r="AC8" s="11"/>
      <c r="AD8" s="11"/>
    </row>
    <row r="9" spans="1:30" s="12" customFormat="1" x14ac:dyDescent="0.2">
      <c r="A9" s="5" t="s">
        <v>9</v>
      </c>
      <c r="B9" s="13" t="e">
        <f t="shared" ref="B9:M9" ca="1" si="2">INDIRECT(ADDRESS($S$1,S2,1,,"Tablero"))</f>
        <v>#REF!</v>
      </c>
      <c r="C9" s="13" t="e">
        <f t="shared" ca="1" si="2"/>
        <v>#REF!</v>
      </c>
      <c r="D9" s="13" t="e">
        <f t="shared" ca="1" si="2"/>
        <v>#REF!</v>
      </c>
      <c r="E9" s="13" t="e">
        <f t="shared" ca="1" si="2"/>
        <v>#REF!</v>
      </c>
      <c r="F9" s="13" t="e">
        <f t="shared" ca="1" si="2"/>
        <v>#REF!</v>
      </c>
      <c r="G9" s="13" t="e">
        <f t="shared" ca="1" si="2"/>
        <v>#REF!</v>
      </c>
      <c r="H9" s="13" t="e">
        <f t="shared" ca="1" si="2"/>
        <v>#REF!</v>
      </c>
      <c r="I9" s="13" t="e">
        <f t="shared" ca="1" si="2"/>
        <v>#REF!</v>
      </c>
      <c r="J9" s="13" t="e">
        <f t="shared" ca="1" si="2"/>
        <v>#REF!</v>
      </c>
      <c r="K9" s="13" t="e">
        <f t="shared" ca="1" si="2"/>
        <v>#REF!</v>
      </c>
      <c r="L9" s="13" t="e">
        <f t="shared" ca="1" si="2"/>
        <v>#REF!</v>
      </c>
      <c r="M9" s="13" t="e">
        <f t="shared" ca="1" si="2"/>
        <v>#REF!</v>
      </c>
      <c r="N9" s="6"/>
      <c r="O9" s="6"/>
      <c r="P9" s="6"/>
      <c r="Q9" s="6"/>
      <c r="R9" s="11"/>
      <c r="S9" s="11"/>
      <c r="T9" s="11"/>
      <c r="U9" s="11"/>
      <c r="V9" s="11"/>
      <c r="W9" s="11"/>
      <c r="X9" s="11"/>
      <c r="Y9" s="11"/>
      <c r="Z9" s="11"/>
      <c r="AA9" s="11"/>
      <c r="AB9" s="11"/>
      <c r="AC9" s="11"/>
      <c r="AD9" s="11"/>
    </row>
    <row r="10" spans="1:30" x14ac:dyDescent="0.2">
      <c r="A10" s="14" t="s">
        <v>10</v>
      </c>
      <c r="B10" s="17">
        <v>0.6</v>
      </c>
      <c r="C10" s="15">
        <f>+$B$10</f>
        <v>0.6</v>
      </c>
      <c r="D10" s="15">
        <f t="shared" ref="D10:M10" si="3">+$B$10</f>
        <v>0.6</v>
      </c>
      <c r="E10" s="15">
        <f t="shared" si="3"/>
        <v>0.6</v>
      </c>
      <c r="F10" s="15">
        <f t="shared" si="3"/>
        <v>0.6</v>
      </c>
      <c r="G10" s="15">
        <f t="shared" si="3"/>
        <v>0.6</v>
      </c>
      <c r="H10" s="15">
        <f t="shared" si="3"/>
        <v>0.6</v>
      </c>
      <c r="I10" s="15">
        <f t="shared" si="3"/>
        <v>0.6</v>
      </c>
      <c r="J10" s="15">
        <f t="shared" si="3"/>
        <v>0.6</v>
      </c>
      <c r="K10" s="15">
        <f t="shared" si="3"/>
        <v>0.6</v>
      </c>
      <c r="L10" s="15">
        <f t="shared" si="3"/>
        <v>0.6</v>
      </c>
      <c r="M10" s="15">
        <f t="shared" si="3"/>
        <v>0.6</v>
      </c>
      <c r="N10" s="2"/>
      <c r="O10" s="2"/>
      <c r="P10" s="2"/>
      <c r="Q10" s="2"/>
    </row>
    <row r="11" spans="1:30" x14ac:dyDescent="0.2">
      <c r="A11" s="14" t="s">
        <v>11</v>
      </c>
      <c r="B11" s="17">
        <v>0.8</v>
      </c>
      <c r="C11" s="15">
        <f>+$B$11</f>
        <v>0.8</v>
      </c>
      <c r="D11" s="15">
        <f t="shared" ref="D11:M11" si="4">+$B$11</f>
        <v>0.8</v>
      </c>
      <c r="E11" s="15">
        <f t="shared" si="4"/>
        <v>0.8</v>
      </c>
      <c r="F11" s="15">
        <f t="shared" si="4"/>
        <v>0.8</v>
      </c>
      <c r="G11" s="15">
        <f t="shared" si="4"/>
        <v>0.8</v>
      </c>
      <c r="H11" s="15">
        <f t="shared" si="4"/>
        <v>0.8</v>
      </c>
      <c r="I11" s="15">
        <f t="shared" si="4"/>
        <v>0.8</v>
      </c>
      <c r="J11" s="15">
        <f t="shared" si="4"/>
        <v>0.8</v>
      </c>
      <c r="K11" s="15">
        <f t="shared" si="4"/>
        <v>0.8</v>
      </c>
      <c r="L11" s="15">
        <f t="shared" si="4"/>
        <v>0.8</v>
      </c>
      <c r="M11" s="15">
        <f t="shared" si="4"/>
        <v>0.8</v>
      </c>
      <c r="N11" s="2"/>
      <c r="O11" s="2"/>
      <c r="P11" s="2"/>
      <c r="Q11" s="2"/>
    </row>
    <row r="12" spans="1:30" x14ac:dyDescent="0.2">
      <c r="A12" s="1"/>
      <c r="B12" s="1"/>
      <c r="C12" s="1"/>
      <c r="D12" s="1"/>
      <c r="E12" s="1"/>
      <c r="F12" s="1"/>
      <c r="G12" s="1"/>
      <c r="H12" s="1"/>
      <c r="I12" s="1"/>
      <c r="J12" s="1"/>
      <c r="K12" s="1"/>
      <c r="L12" s="1"/>
      <c r="N12" s="2"/>
      <c r="O12" s="2"/>
      <c r="P12" s="2"/>
      <c r="Q12" s="2"/>
    </row>
    <row r="13" spans="1:30" x14ac:dyDescent="0.2">
      <c r="A13" s="1"/>
      <c r="B13" s="1"/>
      <c r="C13" s="1"/>
      <c r="D13" s="1"/>
      <c r="E13" s="1"/>
      <c r="F13" s="1"/>
      <c r="G13" s="1"/>
      <c r="H13" s="1"/>
      <c r="I13" s="1"/>
      <c r="J13" s="1"/>
      <c r="K13" s="1"/>
      <c r="L13" s="1"/>
      <c r="N13" s="2"/>
      <c r="O13" s="2"/>
      <c r="P13" s="2"/>
      <c r="Q13" s="2"/>
    </row>
    <row r="14" spans="1:30" x14ac:dyDescent="0.2">
      <c r="A14" s="1"/>
      <c r="B14" s="1"/>
      <c r="C14" s="1"/>
      <c r="D14" s="1"/>
      <c r="E14" s="1"/>
      <c r="F14" s="1"/>
      <c r="G14" s="1"/>
      <c r="H14" s="1"/>
      <c r="I14" s="1"/>
      <c r="J14" s="1"/>
      <c r="K14" s="1"/>
      <c r="L14" s="1"/>
      <c r="N14" s="2"/>
      <c r="O14" s="2"/>
      <c r="P14" s="2"/>
      <c r="Q14" s="2"/>
    </row>
    <row r="15" spans="1:30" ht="13.5" customHeight="1" x14ac:dyDescent="0.2">
      <c r="A15" s="1"/>
      <c r="B15" s="1"/>
      <c r="C15" s="1"/>
      <c r="D15" s="1"/>
      <c r="E15" s="1"/>
      <c r="F15" s="1"/>
      <c r="G15" s="1"/>
      <c r="H15" s="1"/>
      <c r="I15" s="1"/>
      <c r="J15" s="1"/>
      <c r="K15" s="1"/>
      <c r="L15" s="1"/>
      <c r="N15" s="2"/>
      <c r="O15" s="2"/>
      <c r="P15" s="2"/>
      <c r="Q15" s="2"/>
    </row>
    <row r="16" spans="1:30" x14ac:dyDescent="0.2">
      <c r="A16" s="1"/>
      <c r="B16" s="1"/>
      <c r="C16" s="1"/>
      <c r="D16" s="1"/>
      <c r="E16" s="1"/>
      <c r="F16" s="1"/>
      <c r="G16" s="1"/>
      <c r="H16" s="1"/>
      <c r="I16" s="1"/>
      <c r="J16" s="1"/>
      <c r="K16" s="1"/>
      <c r="L16" s="1"/>
      <c r="N16" s="2"/>
      <c r="O16" s="2"/>
      <c r="P16" s="2"/>
      <c r="Q16" s="2"/>
    </row>
    <row r="17" spans="1:17" x14ac:dyDescent="0.2">
      <c r="A17" s="1"/>
      <c r="B17" s="1"/>
      <c r="C17" s="1"/>
      <c r="D17" s="1"/>
      <c r="E17" s="1"/>
      <c r="F17" s="1"/>
      <c r="G17" s="1"/>
      <c r="H17" s="1"/>
      <c r="I17" s="1"/>
      <c r="J17" s="1"/>
      <c r="K17" s="1"/>
      <c r="L17" s="1"/>
      <c r="N17" s="2"/>
      <c r="O17" s="2"/>
      <c r="P17" s="2"/>
      <c r="Q17" s="2"/>
    </row>
    <row r="18" spans="1:17" x14ac:dyDescent="0.2">
      <c r="A18" s="1"/>
      <c r="B18" s="1"/>
      <c r="C18" s="1"/>
      <c r="D18" s="1"/>
      <c r="E18" s="1"/>
      <c r="F18" s="1"/>
      <c r="G18" s="1"/>
      <c r="H18" s="1"/>
      <c r="I18" s="1"/>
      <c r="J18" s="1"/>
      <c r="K18" s="1"/>
      <c r="L18" s="1"/>
      <c r="N18" s="2"/>
      <c r="O18" s="2"/>
      <c r="P18" s="2"/>
      <c r="Q18" s="2"/>
    </row>
    <row r="19" spans="1:17" x14ac:dyDescent="0.2">
      <c r="A19" s="1"/>
      <c r="B19" s="1"/>
      <c r="C19" s="1"/>
      <c r="D19" s="1"/>
      <c r="E19" s="1"/>
      <c r="F19" s="1"/>
      <c r="G19" s="1"/>
      <c r="H19" s="1"/>
      <c r="I19" s="1"/>
      <c r="J19" s="1"/>
      <c r="K19" s="1"/>
      <c r="L19" s="1"/>
      <c r="N19" s="2"/>
      <c r="O19" s="2"/>
      <c r="P19" s="2"/>
      <c r="Q19" s="2"/>
    </row>
    <row r="20" spans="1:17" x14ac:dyDescent="0.2">
      <c r="A20" s="1"/>
      <c r="B20" s="1"/>
      <c r="C20" s="1"/>
      <c r="D20" s="1"/>
      <c r="E20" s="1"/>
      <c r="F20" s="1"/>
      <c r="G20" s="1"/>
      <c r="H20" s="1"/>
      <c r="I20" s="1"/>
      <c r="J20" s="1"/>
      <c r="K20" s="1"/>
      <c r="L20" s="1"/>
      <c r="N20" s="2"/>
      <c r="O20" s="2"/>
      <c r="P20" s="2"/>
      <c r="Q20" s="2"/>
    </row>
    <row r="21" spans="1:17" x14ac:dyDescent="0.2">
      <c r="A21" s="1"/>
      <c r="B21" s="1"/>
      <c r="C21" s="1"/>
      <c r="D21" s="1"/>
      <c r="E21" s="1"/>
      <c r="F21" s="1"/>
      <c r="G21" s="1"/>
      <c r="H21" s="1"/>
      <c r="I21" s="1"/>
      <c r="J21" s="1"/>
      <c r="K21" s="1"/>
      <c r="L21" s="1"/>
    </row>
    <row r="22" spans="1:17" x14ac:dyDescent="0.2">
      <c r="A22" s="1"/>
      <c r="B22" s="1"/>
      <c r="C22" s="1"/>
      <c r="D22" s="1"/>
      <c r="E22" s="1"/>
      <c r="F22" s="1"/>
      <c r="G22" s="1"/>
      <c r="H22" s="1"/>
      <c r="I22" s="1"/>
      <c r="J22" s="1"/>
      <c r="K22" s="1"/>
      <c r="L22" s="1"/>
    </row>
    <row r="23" spans="1:17" x14ac:dyDescent="0.2">
      <c r="A23" s="1"/>
      <c r="B23" s="1"/>
      <c r="C23" s="1"/>
      <c r="D23" s="1"/>
      <c r="E23" s="1"/>
      <c r="F23" s="1"/>
      <c r="G23" s="1"/>
      <c r="H23" s="1"/>
      <c r="I23" s="1"/>
      <c r="J23" s="1"/>
      <c r="K23" s="1"/>
      <c r="L23" s="1"/>
    </row>
    <row r="24" spans="1:17" s="2" customFormat="1" x14ac:dyDescent="0.2"/>
    <row r="25" spans="1:17" s="2" customFormat="1" x14ac:dyDescent="0.2"/>
    <row r="26" spans="1:17" s="2" customFormat="1" x14ac:dyDescent="0.2"/>
    <row r="27" spans="1:17" s="2" customFormat="1" x14ac:dyDescent="0.2"/>
    <row r="28" spans="1:17" s="2" customFormat="1" x14ac:dyDescent="0.2"/>
    <row r="29" spans="1:17" s="2" customFormat="1" x14ac:dyDescent="0.2"/>
    <row r="30" spans="1:17" s="2" customFormat="1" x14ac:dyDescent="0.2"/>
    <row r="31" spans="1:17" s="2" customFormat="1" x14ac:dyDescent="0.2"/>
    <row r="32" spans="1:17" s="2" customFormat="1" x14ac:dyDescent="0.2"/>
    <row r="33" spans="1:1" s="2" customFormat="1" x14ac:dyDescent="0.2"/>
    <row r="34" spans="1:1" s="2" customFormat="1" x14ac:dyDescent="0.2"/>
    <row r="35" spans="1:1" s="1" customFormat="1" x14ac:dyDescent="0.2"/>
    <row r="36" spans="1:1" s="1" customFormat="1" x14ac:dyDescent="0.2">
      <c r="A36" s="18" t="s">
        <v>13</v>
      </c>
    </row>
    <row r="37" spans="1:1" s="1" customFormat="1" x14ac:dyDescent="0.2"/>
    <row r="38" spans="1:1" s="1" customFormat="1" x14ac:dyDescent="0.2"/>
    <row r="39" spans="1:1" s="1" customFormat="1" x14ac:dyDescent="0.2"/>
    <row r="40" spans="1:1" s="1" customFormat="1" x14ac:dyDescent="0.2"/>
    <row r="41" spans="1:1" s="1" customFormat="1" x14ac:dyDescent="0.2"/>
    <row r="42" spans="1:1" s="1" customFormat="1" x14ac:dyDescent="0.2"/>
    <row r="43" spans="1:1" s="1" customFormat="1" x14ac:dyDescent="0.2"/>
    <row r="44" spans="1:1" s="1" customFormat="1" x14ac:dyDescent="0.2"/>
    <row r="45" spans="1:1" s="1" customFormat="1" x14ac:dyDescent="0.2"/>
    <row r="46" spans="1:1" s="1" customFormat="1" x14ac:dyDescent="0.2"/>
    <row r="47" spans="1:1" s="1" customFormat="1" x14ac:dyDescent="0.2"/>
    <row r="48" spans="1:1"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row r="257" s="1" customFormat="1" x14ac:dyDescent="0.2"/>
    <row r="258" s="1" customFormat="1" x14ac:dyDescent="0.2"/>
    <row r="259" s="1" customFormat="1" x14ac:dyDescent="0.2"/>
    <row r="260" s="1" customFormat="1" x14ac:dyDescent="0.2"/>
    <row r="261" s="1" customFormat="1" x14ac:dyDescent="0.2"/>
    <row r="262" s="1" customFormat="1" x14ac:dyDescent="0.2"/>
    <row r="263" s="1" customFormat="1" x14ac:dyDescent="0.2"/>
    <row r="264" s="1" customFormat="1" x14ac:dyDescent="0.2"/>
    <row r="265" s="1" customFormat="1" x14ac:dyDescent="0.2"/>
    <row r="266" s="1" customFormat="1" x14ac:dyDescent="0.2"/>
    <row r="267" s="1" customFormat="1" x14ac:dyDescent="0.2"/>
    <row r="268" s="1" customFormat="1" x14ac:dyDescent="0.2"/>
    <row r="269" s="1" customFormat="1" x14ac:dyDescent="0.2"/>
    <row r="270" s="1" customFormat="1" x14ac:dyDescent="0.2"/>
    <row r="271" s="1" customFormat="1" x14ac:dyDescent="0.2"/>
    <row r="272" s="1" customFormat="1" x14ac:dyDescent="0.2"/>
    <row r="273" s="1" customFormat="1" x14ac:dyDescent="0.2"/>
    <row r="274" s="1" customFormat="1" x14ac:dyDescent="0.2"/>
    <row r="275" s="1" customFormat="1" x14ac:dyDescent="0.2"/>
    <row r="276" s="1" customFormat="1" x14ac:dyDescent="0.2"/>
    <row r="277" s="1" customFormat="1" x14ac:dyDescent="0.2"/>
    <row r="278" s="1" customFormat="1" x14ac:dyDescent="0.2"/>
    <row r="279" s="1" customFormat="1" x14ac:dyDescent="0.2"/>
    <row r="280" s="1" customFormat="1" x14ac:dyDescent="0.2"/>
    <row r="281" s="1" customFormat="1" x14ac:dyDescent="0.2"/>
    <row r="282" s="1" customFormat="1" x14ac:dyDescent="0.2"/>
    <row r="283" s="1" customFormat="1" x14ac:dyDescent="0.2"/>
    <row r="284" s="1" customFormat="1" x14ac:dyDescent="0.2"/>
    <row r="285" s="1" customFormat="1" x14ac:dyDescent="0.2"/>
    <row r="286" s="1" customFormat="1" x14ac:dyDescent="0.2"/>
    <row r="287" s="1" customFormat="1" x14ac:dyDescent="0.2"/>
    <row r="288" s="1" customFormat="1" x14ac:dyDescent="0.2"/>
    <row r="289" s="1" customFormat="1" x14ac:dyDescent="0.2"/>
    <row r="290" s="1" customFormat="1" x14ac:dyDescent="0.2"/>
    <row r="291" s="1" customFormat="1" x14ac:dyDescent="0.2"/>
    <row r="292" s="1" customFormat="1" x14ac:dyDescent="0.2"/>
    <row r="293" s="1" customFormat="1" x14ac:dyDescent="0.2"/>
    <row r="294" s="1" customFormat="1" x14ac:dyDescent="0.2"/>
    <row r="295" s="1" customFormat="1" x14ac:dyDescent="0.2"/>
    <row r="296" s="1" customFormat="1" x14ac:dyDescent="0.2"/>
    <row r="297" s="1" customFormat="1" x14ac:dyDescent="0.2"/>
    <row r="298" s="1" customFormat="1" x14ac:dyDescent="0.2"/>
    <row r="299" s="1" customFormat="1" x14ac:dyDescent="0.2"/>
    <row r="300" s="1" customFormat="1" x14ac:dyDescent="0.2"/>
    <row r="301" s="1" customFormat="1" x14ac:dyDescent="0.2"/>
    <row r="302" s="1" customFormat="1" x14ac:dyDescent="0.2"/>
    <row r="303" s="1" customFormat="1" x14ac:dyDescent="0.2"/>
    <row r="304" s="1" customFormat="1" x14ac:dyDescent="0.2"/>
    <row r="305" s="1" customFormat="1" x14ac:dyDescent="0.2"/>
    <row r="306" s="1" customFormat="1" x14ac:dyDescent="0.2"/>
    <row r="307" s="1" customFormat="1" x14ac:dyDescent="0.2"/>
    <row r="308" s="1" customFormat="1" x14ac:dyDescent="0.2"/>
    <row r="309" s="1" customFormat="1" x14ac:dyDescent="0.2"/>
    <row r="310" s="1" customFormat="1" x14ac:dyDescent="0.2"/>
    <row r="311" s="1" customFormat="1" x14ac:dyDescent="0.2"/>
    <row r="312" s="1" customFormat="1" x14ac:dyDescent="0.2"/>
    <row r="313" s="1" customFormat="1" x14ac:dyDescent="0.2"/>
    <row r="314" s="1" customFormat="1" x14ac:dyDescent="0.2"/>
    <row r="315" s="1" customFormat="1" x14ac:dyDescent="0.2"/>
    <row r="316" s="1" customFormat="1" x14ac:dyDescent="0.2"/>
    <row r="317" s="1" customFormat="1" x14ac:dyDescent="0.2"/>
    <row r="318" s="1" customFormat="1" x14ac:dyDescent="0.2"/>
    <row r="319" s="1" customFormat="1" x14ac:dyDescent="0.2"/>
    <row r="320" s="1" customFormat="1" x14ac:dyDescent="0.2"/>
    <row r="321" s="1" customFormat="1" x14ac:dyDescent="0.2"/>
    <row r="322" s="1" customFormat="1" x14ac:dyDescent="0.2"/>
    <row r="323" s="1" customFormat="1" x14ac:dyDescent="0.2"/>
    <row r="324" s="1" customFormat="1" x14ac:dyDescent="0.2"/>
    <row r="325" s="1" customFormat="1" x14ac:dyDescent="0.2"/>
    <row r="326" s="1" customFormat="1" x14ac:dyDescent="0.2"/>
    <row r="327" s="1" customFormat="1" x14ac:dyDescent="0.2"/>
    <row r="328" s="1" customFormat="1" x14ac:dyDescent="0.2"/>
    <row r="329" s="1" customFormat="1" x14ac:dyDescent="0.2"/>
    <row r="330" s="1" customFormat="1" x14ac:dyDescent="0.2"/>
    <row r="331" s="1" customFormat="1" x14ac:dyDescent="0.2"/>
    <row r="332" s="1" customFormat="1" x14ac:dyDescent="0.2"/>
    <row r="333" s="1" customFormat="1" x14ac:dyDescent="0.2"/>
    <row r="334" s="1" customFormat="1" x14ac:dyDescent="0.2"/>
    <row r="335" s="1" customFormat="1" x14ac:dyDescent="0.2"/>
    <row r="336" s="1" customFormat="1" x14ac:dyDescent="0.2"/>
    <row r="337" s="1" customFormat="1" x14ac:dyDescent="0.2"/>
    <row r="338" s="1" customFormat="1" x14ac:dyDescent="0.2"/>
    <row r="339" s="1" customFormat="1" x14ac:dyDescent="0.2"/>
    <row r="340" s="1" customFormat="1" x14ac:dyDescent="0.2"/>
    <row r="341" s="1" customFormat="1" x14ac:dyDescent="0.2"/>
    <row r="342" s="1" customFormat="1" x14ac:dyDescent="0.2"/>
    <row r="343" s="1" customFormat="1" x14ac:dyDescent="0.2"/>
    <row r="344" s="1" customFormat="1" x14ac:dyDescent="0.2"/>
    <row r="345" s="1" customFormat="1" x14ac:dyDescent="0.2"/>
    <row r="346" s="1" customFormat="1" x14ac:dyDescent="0.2"/>
    <row r="347" s="1" customFormat="1" x14ac:dyDescent="0.2"/>
    <row r="348" s="1" customFormat="1" x14ac:dyDescent="0.2"/>
    <row r="349" s="1" customFormat="1" x14ac:dyDescent="0.2"/>
    <row r="350" s="1" customFormat="1" x14ac:dyDescent="0.2"/>
    <row r="351" s="1" customFormat="1" x14ac:dyDescent="0.2"/>
    <row r="352" s="1" customFormat="1" x14ac:dyDescent="0.2"/>
    <row r="353" s="1" customFormat="1" x14ac:dyDescent="0.2"/>
    <row r="354" s="1" customFormat="1" x14ac:dyDescent="0.2"/>
    <row r="355" s="1" customFormat="1" x14ac:dyDescent="0.2"/>
    <row r="356" s="1" customFormat="1" x14ac:dyDescent="0.2"/>
    <row r="357" s="1" customFormat="1" x14ac:dyDescent="0.2"/>
    <row r="358" s="1" customFormat="1" x14ac:dyDescent="0.2"/>
    <row r="359" s="1" customFormat="1" x14ac:dyDescent="0.2"/>
    <row r="360" s="1" customFormat="1" x14ac:dyDescent="0.2"/>
    <row r="361" s="1" customFormat="1" x14ac:dyDescent="0.2"/>
    <row r="362" s="1" customFormat="1" x14ac:dyDescent="0.2"/>
    <row r="363" s="1" customFormat="1" x14ac:dyDescent="0.2"/>
    <row r="364" s="1" customFormat="1" x14ac:dyDescent="0.2"/>
    <row r="365" s="1" customFormat="1" x14ac:dyDescent="0.2"/>
    <row r="366" s="1" customFormat="1" x14ac:dyDescent="0.2"/>
    <row r="367" s="1" customFormat="1" x14ac:dyDescent="0.2"/>
    <row r="368" s="1" customFormat="1" x14ac:dyDescent="0.2"/>
    <row r="369" s="1" customFormat="1" x14ac:dyDescent="0.2"/>
    <row r="370" s="1" customFormat="1" x14ac:dyDescent="0.2"/>
    <row r="371" s="1" customFormat="1" x14ac:dyDescent="0.2"/>
    <row r="372" s="1" customFormat="1" x14ac:dyDescent="0.2"/>
    <row r="373" s="1" customFormat="1" x14ac:dyDescent="0.2"/>
    <row r="374" s="1" customFormat="1" x14ac:dyDescent="0.2"/>
    <row r="375" s="1" customFormat="1" x14ac:dyDescent="0.2"/>
    <row r="376" s="1" customFormat="1" x14ac:dyDescent="0.2"/>
    <row r="377" s="1" customFormat="1" x14ac:dyDescent="0.2"/>
    <row r="378" s="1" customFormat="1" x14ac:dyDescent="0.2"/>
    <row r="379" s="1" customFormat="1" x14ac:dyDescent="0.2"/>
    <row r="380" s="1" customFormat="1" x14ac:dyDescent="0.2"/>
    <row r="381" s="1" customFormat="1" x14ac:dyDescent="0.2"/>
    <row r="382" s="1" customFormat="1" x14ac:dyDescent="0.2"/>
    <row r="383" s="1" customFormat="1" x14ac:dyDescent="0.2"/>
    <row r="384" s="1" customFormat="1" x14ac:dyDescent="0.2"/>
    <row r="385" s="1" customFormat="1" x14ac:dyDescent="0.2"/>
    <row r="386" s="1" customFormat="1" x14ac:dyDescent="0.2"/>
    <row r="387" s="1" customFormat="1" x14ac:dyDescent="0.2"/>
    <row r="388" s="1" customFormat="1" x14ac:dyDescent="0.2"/>
    <row r="389" s="1" customFormat="1" x14ac:dyDescent="0.2"/>
    <row r="390" s="1" customFormat="1" x14ac:dyDescent="0.2"/>
    <row r="391" s="1" customFormat="1" x14ac:dyDescent="0.2"/>
    <row r="392" s="1" customFormat="1" x14ac:dyDescent="0.2"/>
    <row r="393" s="1" customFormat="1" x14ac:dyDescent="0.2"/>
    <row r="394" s="1" customFormat="1" x14ac:dyDescent="0.2"/>
    <row r="395" s="1" customFormat="1" x14ac:dyDescent="0.2"/>
    <row r="396" s="1" customFormat="1" x14ac:dyDescent="0.2"/>
    <row r="397" s="1" customFormat="1" x14ac:dyDescent="0.2"/>
    <row r="398" s="1" customFormat="1" x14ac:dyDescent="0.2"/>
    <row r="399" s="1" customFormat="1" x14ac:dyDescent="0.2"/>
    <row r="400" s="1" customFormat="1" x14ac:dyDescent="0.2"/>
    <row r="401" s="1" customFormat="1" x14ac:dyDescent="0.2"/>
    <row r="402" s="1" customFormat="1" x14ac:dyDescent="0.2"/>
    <row r="403" s="1" customFormat="1" x14ac:dyDescent="0.2"/>
    <row r="404" s="1" customFormat="1" x14ac:dyDescent="0.2"/>
    <row r="405" s="1" customFormat="1" x14ac:dyDescent="0.2"/>
    <row r="406" s="1" customFormat="1" x14ac:dyDescent="0.2"/>
    <row r="407" s="1" customFormat="1" x14ac:dyDescent="0.2"/>
    <row r="408" s="1" customFormat="1" x14ac:dyDescent="0.2"/>
    <row r="409" s="1" customFormat="1" x14ac:dyDescent="0.2"/>
    <row r="410" s="1" customFormat="1" x14ac:dyDescent="0.2"/>
    <row r="411" s="1" customFormat="1" x14ac:dyDescent="0.2"/>
    <row r="412" s="1" customFormat="1" x14ac:dyDescent="0.2"/>
    <row r="413" s="1" customFormat="1" x14ac:dyDescent="0.2"/>
    <row r="414" s="1" customFormat="1" x14ac:dyDescent="0.2"/>
    <row r="415" s="1" customFormat="1" x14ac:dyDescent="0.2"/>
    <row r="416" s="1" customFormat="1" x14ac:dyDescent="0.2"/>
    <row r="417" s="1" customFormat="1" x14ac:dyDescent="0.2"/>
    <row r="418" s="1" customFormat="1" x14ac:dyDescent="0.2"/>
    <row r="419" s="1" customFormat="1" x14ac:dyDescent="0.2"/>
    <row r="420" s="1" customFormat="1" x14ac:dyDescent="0.2"/>
    <row r="421" s="1" customFormat="1" x14ac:dyDescent="0.2"/>
    <row r="422" s="1" customFormat="1" x14ac:dyDescent="0.2"/>
    <row r="423" s="1" customFormat="1" x14ac:dyDescent="0.2"/>
    <row r="424" s="1" customFormat="1" x14ac:dyDescent="0.2"/>
    <row r="425" s="1" customFormat="1" x14ac:dyDescent="0.2"/>
    <row r="426" s="1" customFormat="1" x14ac:dyDescent="0.2"/>
    <row r="427" s="1" customFormat="1" x14ac:dyDescent="0.2"/>
    <row r="428" s="1" customFormat="1" x14ac:dyDescent="0.2"/>
    <row r="429" s="1" customFormat="1" x14ac:dyDescent="0.2"/>
    <row r="430" s="1" customFormat="1" x14ac:dyDescent="0.2"/>
    <row r="431" s="1" customFormat="1" x14ac:dyDescent="0.2"/>
    <row r="432" s="1" customFormat="1" x14ac:dyDescent="0.2"/>
    <row r="433" s="1" customFormat="1" x14ac:dyDescent="0.2"/>
    <row r="434" s="1" customFormat="1" x14ac:dyDescent="0.2"/>
    <row r="435" s="1" customFormat="1" x14ac:dyDescent="0.2"/>
    <row r="436" s="1" customFormat="1" x14ac:dyDescent="0.2"/>
    <row r="437" s="1" customFormat="1" x14ac:dyDescent="0.2"/>
    <row r="438" s="1" customFormat="1" x14ac:dyDescent="0.2"/>
    <row r="439" s="1" customFormat="1" x14ac:dyDescent="0.2"/>
    <row r="440" s="1" customFormat="1" x14ac:dyDescent="0.2"/>
    <row r="441" s="1" customFormat="1" x14ac:dyDescent="0.2"/>
    <row r="442" s="1" customFormat="1" x14ac:dyDescent="0.2"/>
    <row r="443" s="1" customFormat="1" x14ac:dyDescent="0.2"/>
    <row r="444" s="1" customFormat="1" x14ac:dyDescent="0.2"/>
    <row r="445" s="1" customFormat="1" x14ac:dyDescent="0.2"/>
    <row r="446" s="1" customFormat="1" x14ac:dyDescent="0.2"/>
    <row r="447" s="1" customFormat="1" x14ac:dyDescent="0.2"/>
    <row r="448" s="1" customFormat="1" x14ac:dyDescent="0.2"/>
    <row r="449" s="1" customFormat="1" x14ac:dyDescent="0.2"/>
    <row r="450" s="1" customFormat="1" x14ac:dyDescent="0.2"/>
    <row r="451" s="1" customFormat="1" x14ac:dyDescent="0.2"/>
    <row r="452" s="1" customFormat="1" x14ac:dyDescent="0.2"/>
    <row r="453" s="1" customFormat="1" x14ac:dyDescent="0.2"/>
    <row r="454" s="1" customFormat="1" x14ac:dyDescent="0.2"/>
    <row r="455" s="1" customFormat="1" x14ac:dyDescent="0.2"/>
    <row r="456" s="1" customFormat="1" x14ac:dyDescent="0.2"/>
    <row r="457" s="1" customFormat="1" x14ac:dyDescent="0.2"/>
    <row r="458" s="1" customFormat="1" x14ac:dyDescent="0.2"/>
    <row r="459" s="1" customFormat="1" x14ac:dyDescent="0.2"/>
    <row r="460" s="1" customFormat="1" x14ac:dyDescent="0.2"/>
    <row r="461" s="1" customFormat="1" x14ac:dyDescent="0.2"/>
    <row r="462" s="1" customFormat="1" x14ac:dyDescent="0.2"/>
    <row r="463" s="1" customFormat="1" x14ac:dyDescent="0.2"/>
    <row r="464" s="1" customFormat="1" x14ac:dyDescent="0.2"/>
    <row r="465" s="1" customFormat="1" x14ac:dyDescent="0.2"/>
    <row r="466" s="1" customFormat="1" x14ac:dyDescent="0.2"/>
    <row r="467" s="1" customFormat="1" x14ac:dyDescent="0.2"/>
    <row r="468" s="1" customFormat="1" x14ac:dyDescent="0.2"/>
    <row r="469" s="1" customFormat="1" x14ac:dyDescent="0.2"/>
    <row r="470" s="1" customFormat="1" x14ac:dyDescent="0.2"/>
    <row r="471" s="1" customFormat="1" x14ac:dyDescent="0.2"/>
    <row r="472" s="1" customFormat="1" x14ac:dyDescent="0.2"/>
    <row r="473" s="1" customFormat="1" x14ac:dyDescent="0.2"/>
    <row r="474" s="1" customFormat="1" x14ac:dyDescent="0.2"/>
    <row r="475" s="1" customFormat="1" x14ac:dyDescent="0.2"/>
    <row r="476" s="1" customFormat="1" x14ac:dyDescent="0.2"/>
    <row r="477" s="1" customFormat="1" x14ac:dyDescent="0.2"/>
    <row r="478" s="1" customFormat="1" x14ac:dyDescent="0.2"/>
    <row r="479" s="1" customFormat="1" x14ac:dyDescent="0.2"/>
    <row r="480" s="1" customFormat="1" x14ac:dyDescent="0.2"/>
    <row r="481" s="1" customFormat="1" x14ac:dyDescent="0.2"/>
    <row r="482" s="1" customFormat="1" x14ac:dyDescent="0.2"/>
    <row r="483" s="1" customFormat="1" x14ac:dyDescent="0.2"/>
    <row r="484" s="1" customFormat="1" x14ac:dyDescent="0.2"/>
    <row r="485" s="1" customFormat="1" x14ac:dyDescent="0.2"/>
    <row r="486" s="1" customFormat="1" x14ac:dyDescent="0.2"/>
    <row r="487" s="1" customFormat="1" x14ac:dyDescent="0.2"/>
    <row r="488" s="1" customFormat="1" x14ac:dyDescent="0.2"/>
    <row r="489" s="1" customFormat="1" x14ac:dyDescent="0.2"/>
    <row r="490" s="1" customFormat="1" x14ac:dyDescent="0.2"/>
    <row r="491" s="1" customFormat="1" x14ac:dyDescent="0.2"/>
    <row r="492" s="1" customFormat="1" x14ac:dyDescent="0.2"/>
    <row r="493" s="1" customFormat="1" x14ac:dyDescent="0.2"/>
    <row r="494" s="1" customFormat="1" x14ac:dyDescent="0.2"/>
    <row r="495" s="1" customFormat="1" x14ac:dyDescent="0.2"/>
    <row r="496" s="1" customFormat="1" x14ac:dyDescent="0.2"/>
    <row r="497" s="1" customFormat="1" x14ac:dyDescent="0.2"/>
    <row r="498" s="1" customFormat="1" x14ac:dyDescent="0.2"/>
    <row r="499" s="1" customFormat="1" x14ac:dyDescent="0.2"/>
    <row r="500" s="1" customFormat="1" x14ac:dyDescent="0.2"/>
    <row r="501" s="1" customFormat="1" x14ac:dyDescent="0.2"/>
    <row r="502" s="1" customFormat="1" x14ac:dyDescent="0.2"/>
    <row r="503" s="1" customFormat="1" x14ac:dyDescent="0.2"/>
    <row r="504" s="1" customFormat="1" x14ac:dyDescent="0.2"/>
    <row r="505" s="1" customFormat="1" x14ac:dyDescent="0.2"/>
    <row r="506" s="1" customFormat="1" x14ac:dyDescent="0.2"/>
    <row r="507" s="1" customFormat="1" x14ac:dyDescent="0.2"/>
    <row r="508" s="1" customFormat="1" x14ac:dyDescent="0.2"/>
    <row r="509" s="1" customFormat="1" x14ac:dyDescent="0.2"/>
    <row r="510" s="1" customFormat="1" x14ac:dyDescent="0.2"/>
    <row r="511" s="1" customFormat="1" x14ac:dyDescent="0.2"/>
    <row r="512" s="1" customFormat="1" x14ac:dyDescent="0.2"/>
    <row r="513" s="1" customFormat="1" x14ac:dyDescent="0.2"/>
    <row r="514" s="1" customFormat="1" x14ac:dyDescent="0.2"/>
    <row r="515" s="1" customFormat="1" x14ac:dyDescent="0.2"/>
    <row r="516" s="1" customFormat="1" x14ac:dyDescent="0.2"/>
    <row r="517" s="1" customFormat="1" x14ac:dyDescent="0.2"/>
    <row r="518" s="1" customFormat="1" x14ac:dyDescent="0.2"/>
    <row r="519" s="1" customFormat="1" x14ac:dyDescent="0.2"/>
    <row r="520" s="1" customFormat="1" x14ac:dyDescent="0.2"/>
    <row r="521" s="1" customFormat="1" x14ac:dyDescent="0.2"/>
    <row r="522" s="1" customFormat="1" x14ac:dyDescent="0.2"/>
    <row r="523" s="1" customFormat="1" x14ac:dyDescent="0.2"/>
    <row r="524" s="1" customFormat="1" x14ac:dyDescent="0.2"/>
    <row r="525" s="1" customFormat="1" x14ac:dyDescent="0.2"/>
    <row r="526" s="1" customFormat="1" x14ac:dyDescent="0.2"/>
    <row r="527" s="1" customFormat="1" x14ac:dyDescent="0.2"/>
    <row r="528" s="1" customFormat="1" x14ac:dyDescent="0.2"/>
    <row r="529" s="1" customFormat="1" x14ac:dyDescent="0.2"/>
    <row r="530" s="1" customFormat="1" x14ac:dyDescent="0.2"/>
    <row r="531" s="1" customFormat="1" x14ac:dyDescent="0.2"/>
    <row r="532" s="1" customFormat="1" x14ac:dyDescent="0.2"/>
    <row r="533" s="1" customFormat="1" x14ac:dyDescent="0.2"/>
    <row r="534" s="1" customFormat="1" x14ac:dyDescent="0.2"/>
    <row r="535" s="1" customFormat="1" x14ac:dyDescent="0.2"/>
    <row r="536" s="1" customFormat="1" x14ac:dyDescent="0.2"/>
    <row r="537" s="1" customFormat="1" x14ac:dyDescent="0.2"/>
    <row r="538" s="1" customFormat="1" x14ac:dyDescent="0.2"/>
    <row r="539" s="1" customFormat="1" x14ac:dyDescent="0.2"/>
    <row r="540" s="1" customFormat="1" x14ac:dyDescent="0.2"/>
    <row r="541" s="1" customFormat="1" x14ac:dyDescent="0.2"/>
    <row r="542" s="1" customFormat="1" x14ac:dyDescent="0.2"/>
    <row r="543" s="1" customFormat="1" x14ac:dyDescent="0.2"/>
    <row r="544" s="1" customFormat="1" x14ac:dyDescent="0.2"/>
    <row r="545" s="1" customFormat="1" x14ac:dyDescent="0.2"/>
    <row r="546" s="1" customFormat="1" x14ac:dyDescent="0.2"/>
    <row r="547" s="1" customFormat="1" x14ac:dyDescent="0.2"/>
    <row r="548" s="1" customFormat="1" x14ac:dyDescent="0.2"/>
    <row r="549" s="1" customFormat="1" x14ac:dyDescent="0.2"/>
    <row r="550" s="1" customFormat="1" x14ac:dyDescent="0.2"/>
    <row r="551" s="1" customFormat="1" x14ac:dyDescent="0.2"/>
    <row r="552" s="1" customFormat="1" x14ac:dyDescent="0.2"/>
    <row r="553" s="1" customFormat="1" x14ac:dyDescent="0.2"/>
    <row r="554" s="1" customFormat="1" x14ac:dyDescent="0.2"/>
    <row r="555" s="1" customFormat="1" x14ac:dyDescent="0.2"/>
    <row r="556" s="1" customFormat="1" x14ac:dyDescent="0.2"/>
    <row r="557" s="1" customFormat="1" x14ac:dyDescent="0.2"/>
    <row r="558" s="1" customFormat="1" x14ac:dyDescent="0.2"/>
    <row r="559" s="1" customFormat="1" x14ac:dyDescent="0.2"/>
    <row r="560" s="1" customFormat="1" x14ac:dyDescent="0.2"/>
    <row r="561" s="1" customFormat="1" x14ac:dyDescent="0.2"/>
    <row r="562" s="1" customFormat="1" x14ac:dyDescent="0.2"/>
    <row r="563" s="1" customFormat="1" x14ac:dyDescent="0.2"/>
    <row r="564" s="1" customFormat="1" x14ac:dyDescent="0.2"/>
    <row r="565" s="1" customFormat="1" x14ac:dyDescent="0.2"/>
    <row r="566" s="1" customFormat="1" x14ac:dyDescent="0.2"/>
    <row r="567" s="1" customFormat="1" x14ac:dyDescent="0.2"/>
    <row r="568" s="1" customFormat="1" x14ac:dyDescent="0.2"/>
    <row r="569" s="1" customFormat="1" x14ac:dyDescent="0.2"/>
    <row r="570" s="1" customFormat="1" x14ac:dyDescent="0.2"/>
    <row r="571" s="1" customFormat="1" x14ac:dyDescent="0.2"/>
    <row r="572" s="1" customFormat="1" x14ac:dyDescent="0.2"/>
    <row r="573" s="1" customFormat="1" x14ac:dyDescent="0.2"/>
    <row r="574" s="1" customFormat="1" x14ac:dyDescent="0.2"/>
    <row r="575" s="1" customFormat="1" x14ac:dyDescent="0.2"/>
    <row r="576" s="1" customFormat="1" x14ac:dyDescent="0.2"/>
    <row r="577" s="1" customFormat="1" x14ac:dyDescent="0.2"/>
    <row r="578" s="1" customFormat="1" x14ac:dyDescent="0.2"/>
    <row r="579" s="1" customFormat="1" x14ac:dyDescent="0.2"/>
    <row r="580" s="1" customFormat="1" x14ac:dyDescent="0.2"/>
    <row r="581" s="1" customFormat="1" x14ac:dyDescent="0.2"/>
    <row r="582" s="1" customFormat="1" x14ac:dyDescent="0.2"/>
    <row r="583" s="1" customFormat="1" x14ac:dyDescent="0.2"/>
    <row r="584" s="1" customFormat="1" x14ac:dyDescent="0.2"/>
    <row r="585" s="1" customFormat="1" x14ac:dyDescent="0.2"/>
    <row r="586" s="1" customFormat="1" x14ac:dyDescent="0.2"/>
    <row r="587" s="1" customFormat="1" x14ac:dyDescent="0.2"/>
    <row r="588" s="1" customFormat="1" x14ac:dyDescent="0.2"/>
    <row r="589" s="1" customFormat="1" x14ac:dyDescent="0.2"/>
    <row r="590" s="1" customFormat="1" x14ac:dyDescent="0.2"/>
    <row r="591" s="1" customFormat="1" x14ac:dyDescent="0.2"/>
    <row r="592" s="1" customFormat="1" x14ac:dyDescent="0.2"/>
    <row r="593" s="1" customFormat="1" x14ac:dyDescent="0.2"/>
    <row r="594" s="1" customFormat="1" x14ac:dyDescent="0.2"/>
    <row r="595" s="1" customFormat="1" x14ac:dyDescent="0.2"/>
    <row r="596" s="1" customFormat="1" x14ac:dyDescent="0.2"/>
    <row r="597" s="1" customFormat="1" x14ac:dyDescent="0.2"/>
    <row r="598" s="1" customFormat="1" x14ac:dyDescent="0.2"/>
    <row r="599" s="1" customFormat="1" x14ac:dyDescent="0.2"/>
    <row r="600" s="1" customFormat="1" x14ac:dyDescent="0.2"/>
    <row r="601" s="1" customFormat="1" x14ac:dyDescent="0.2"/>
    <row r="602" s="1" customFormat="1" x14ac:dyDescent="0.2"/>
    <row r="603" s="1" customFormat="1" x14ac:dyDescent="0.2"/>
    <row r="604" s="1" customFormat="1" x14ac:dyDescent="0.2"/>
    <row r="605" s="1" customFormat="1" x14ac:dyDescent="0.2"/>
    <row r="606" s="1" customFormat="1" x14ac:dyDescent="0.2"/>
    <row r="607" s="1" customFormat="1" x14ac:dyDescent="0.2"/>
    <row r="608" s="1" customFormat="1" x14ac:dyDescent="0.2"/>
    <row r="609" s="1" customFormat="1" x14ac:dyDescent="0.2"/>
    <row r="610" s="1" customFormat="1" x14ac:dyDescent="0.2"/>
    <row r="611" s="1" customFormat="1" x14ac:dyDescent="0.2"/>
    <row r="612" s="1" customFormat="1" x14ac:dyDescent="0.2"/>
    <row r="613" s="1" customFormat="1" x14ac:dyDescent="0.2"/>
    <row r="614" s="1" customFormat="1" x14ac:dyDescent="0.2"/>
    <row r="615" s="1" customFormat="1" x14ac:dyDescent="0.2"/>
    <row r="616" s="1" customFormat="1" x14ac:dyDescent="0.2"/>
    <row r="617" s="1" customFormat="1" x14ac:dyDescent="0.2"/>
    <row r="618" s="1" customFormat="1" x14ac:dyDescent="0.2"/>
    <row r="619" s="1" customFormat="1" x14ac:dyDescent="0.2"/>
    <row r="620" s="1" customFormat="1" x14ac:dyDescent="0.2"/>
    <row r="621" s="1" customFormat="1" x14ac:dyDescent="0.2"/>
    <row r="622" s="1" customFormat="1" x14ac:dyDescent="0.2"/>
    <row r="623" s="1" customFormat="1" x14ac:dyDescent="0.2"/>
    <row r="624" s="1" customFormat="1" x14ac:dyDescent="0.2"/>
    <row r="625" s="1" customFormat="1" x14ac:dyDescent="0.2"/>
    <row r="626" s="1" customFormat="1" x14ac:dyDescent="0.2"/>
    <row r="627" s="1" customFormat="1" x14ac:dyDescent="0.2"/>
    <row r="628" s="1" customFormat="1" x14ac:dyDescent="0.2"/>
    <row r="629" s="1" customFormat="1" x14ac:dyDescent="0.2"/>
    <row r="630" s="1" customFormat="1" x14ac:dyDescent="0.2"/>
    <row r="631" s="1" customFormat="1" x14ac:dyDescent="0.2"/>
    <row r="632" s="1" customFormat="1" x14ac:dyDescent="0.2"/>
    <row r="633" s="1" customFormat="1" x14ac:dyDescent="0.2"/>
    <row r="634" s="1" customFormat="1" x14ac:dyDescent="0.2"/>
    <row r="635" s="1" customFormat="1" x14ac:dyDescent="0.2"/>
    <row r="636" s="1" customFormat="1" x14ac:dyDescent="0.2"/>
    <row r="637" s="1" customFormat="1" x14ac:dyDescent="0.2"/>
    <row r="638" s="1" customFormat="1" x14ac:dyDescent="0.2"/>
    <row r="639" s="1" customFormat="1" x14ac:dyDescent="0.2"/>
    <row r="640" s="1" customFormat="1" x14ac:dyDescent="0.2"/>
    <row r="641" s="1" customFormat="1" x14ac:dyDescent="0.2"/>
    <row r="642" s="1" customFormat="1" x14ac:dyDescent="0.2"/>
    <row r="643" s="1" customFormat="1" x14ac:dyDescent="0.2"/>
    <row r="644" s="1" customFormat="1" x14ac:dyDescent="0.2"/>
    <row r="645" s="1" customFormat="1" x14ac:dyDescent="0.2"/>
    <row r="646" s="1" customFormat="1" x14ac:dyDescent="0.2"/>
    <row r="647" s="1" customFormat="1" x14ac:dyDescent="0.2"/>
    <row r="648" s="1" customFormat="1" x14ac:dyDescent="0.2"/>
    <row r="649" s="1" customFormat="1" x14ac:dyDescent="0.2"/>
    <row r="650" s="1" customFormat="1" x14ac:dyDescent="0.2"/>
    <row r="651" s="1" customFormat="1" x14ac:dyDescent="0.2"/>
    <row r="652" s="1" customFormat="1" x14ac:dyDescent="0.2"/>
    <row r="653" s="1" customFormat="1" x14ac:dyDescent="0.2"/>
    <row r="654" s="1" customFormat="1" x14ac:dyDescent="0.2"/>
    <row r="655" s="1" customFormat="1" x14ac:dyDescent="0.2"/>
    <row r="656" s="1" customFormat="1" x14ac:dyDescent="0.2"/>
    <row r="657" s="1" customFormat="1" x14ac:dyDescent="0.2"/>
    <row r="658" s="1" customFormat="1" x14ac:dyDescent="0.2"/>
    <row r="659" s="1" customFormat="1" x14ac:dyDescent="0.2"/>
    <row r="660" s="1" customFormat="1" x14ac:dyDescent="0.2"/>
    <row r="661" s="1" customFormat="1" x14ac:dyDescent="0.2"/>
    <row r="662" s="1" customFormat="1" x14ac:dyDescent="0.2"/>
    <row r="663" s="1" customFormat="1" x14ac:dyDescent="0.2"/>
    <row r="664" s="1" customFormat="1" x14ac:dyDescent="0.2"/>
    <row r="665" s="1" customFormat="1" x14ac:dyDescent="0.2"/>
    <row r="666" s="1" customFormat="1" x14ac:dyDescent="0.2"/>
    <row r="667" s="1" customFormat="1" x14ac:dyDescent="0.2"/>
    <row r="668" s="1" customFormat="1" x14ac:dyDescent="0.2"/>
    <row r="669" s="1" customFormat="1" x14ac:dyDescent="0.2"/>
    <row r="670" s="1" customFormat="1" x14ac:dyDescent="0.2"/>
    <row r="671" s="1" customFormat="1" x14ac:dyDescent="0.2"/>
    <row r="672" s="1" customFormat="1" x14ac:dyDescent="0.2"/>
    <row r="673" s="1" customFormat="1" x14ac:dyDescent="0.2"/>
    <row r="674" s="1" customFormat="1" x14ac:dyDescent="0.2"/>
    <row r="675" s="1" customFormat="1" x14ac:dyDescent="0.2"/>
    <row r="676" s="1" customFormat="1" x14ac:dyDescent="0.2"/>
    <row r="677" s="1" customFormat="1" x14ac:dyDescent="0.2"/>
    <row r="678" s="1" customFormat="1" x14ac:dyDescent="0.2"/>
    <row r="679" s="1" customFormat="1" x14ac:dyDescent="0.2"/>
  </sheetData>
  <phoneticPr fontId="3" type="noConversion"/>
  <hyperlinks>
    <hyperlink ref="L1" location="'Indice Indicadores'!A1" display="INDICE DE INDICADORES"/>
  </hyperlinks>
  <printOptions horizontalCentered="1" verticalCentered="1"/>
  <pageMargins left="0.59055118110236227" right="0.59055118110236227" top="0.59055118110236227" bottom="0.59055118110236227" header="0" footer="0"/>
  <pageSetup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E92"/>
  <sheetViews>
    <sheetView tabSelected="1" view="pageBreakPreview" zoomScale="85" zoomScaleNormal="55" zoomScaleSheetLayoutView="85" zoomScalePageLayoutView="40" workbookViewId="0">
      <selection activeCell="J66" sqref="J66"/>
    </sheetView>
  </sheetViews>
  <sheetFormatPr baseColWidth="10" defaultRowHeight="85.5" customHeight="1" x14ac:dyDescent="0.2"/>
  <cols>
    <col min="1" max="1" width="4.5703125" style="24" customWidth="1"/>
    <col min="2" max="2" width="7" style="20" customWidth="1"/>
    <col min="3" max="3" width="10.5703125" style="20" customWidth="1"/>
    <col min="4" max="4" width="15.28515625" style="20" customWidth="1"/>
    <col min="5" max="5" width="14.85546875" style="20" customWidth="1"/>
    <col min="6" max="6" width="38.7109375" style="20" customWidth="1"/>
    <col min="7" max="7" width="11.7109375" style="20" customWidth="1"/>
    <col min="8" max="8" width="12.5703125" style="20" customWidth="1"/>
    <col min="9" max="9" width="23.42578125" style="103" customWidth="1"/>
    <col min="10" max="10" width="23.42578125" style="20" customWidth="1"/>
    <col min="11" max="11" width="34.42578125" style="20" customWidth="1"/>
    <col min="12" max="12" width="10.5703125" style="20" customWidth="1"/>
    <col min="13" max="13" width="11" style="20" customWidth="1"/>
    <col min="14" max="14" width="9.140625" style="104" customWidth="1"/>
    <col min="15" max="17" width="6.85546875" style="24" customWidth="1"/>
    <col min="18" max="18" width="6.85546875" style="25" customWidth="1"/>
    <col min="19" max="19" width="23" style="25" hidden="1" customWidth="1"/>
    <col min="20" max="30" width="8.7109375" style="25" hidden="1" customWidth="1"/>
    <col min="31" max="31" width="12" style="25" hidden="1" customWidth="1"/>
    <col min="32" max="32" width="17.42578125" style="20" hidden="1" customWidth="1"/>
    <col min="33" max="33" width="34.28515625" style="20" hidden="1" customWidth="1"/>
    <col min="34" max="34" width="5.7109375" style="20" hidden="1" customWidth="1"/>
    <col min="35" max="35" width="14.28515625" style="20" hidden="1" customWidth="1"/>
    <col min="36" max="36" width="16" style="20" hidden="1" customWidth="1"/>
    <col min="37" max="37" width="12.7109375" style="20" hidden="1" customWidth="1"/>
    <col min="38" max="256" width="11.42578125" style="20"/>
    <col min="257" max="257" width="4.5703125" style="20" customWidth="1"/>
    <col min="258" max="258" width="7" style="20" customWidth="1"/>
    <col min="259" max="259" width="10.5703125" style="20" customWidth="1"/>
    <col min="260" max="260" width="11.5703125" style="20" customWidth="1"/>
    <col min="261" max="261" width="14.85546875" style="20" customWidth="1"/>
    <col min="262" max="262" width="38.7109375" style="20" customWidth="1"/>
    <col min="263" max="263" width="11.7109375" style="20" customWidth="1"/>
    <col min="264" max="264" width="12.5703125" style="20" customWidth="1"/>
    <col min="265" max="265" width="20.5703125" style="20" customWidth="1"/>
    <col min="266" max="266" width="20.140625" style="20" customWidth="1"/>
    <col min="267" max="267" width="19.5703125" style="20" customWidth="1"/>
    <col min="268" max="268" width="10.5703125" style="20" customWidth="1"/>
    <col min="269" max="269" width="11" style="20" customWidth="1"/>
    <col min="270" max="270" width="9.140625" style="20" customWidth="1"/>
    <col min="271" max="274" width="6.85546875" style="20" customWidth="1"/>
    <col min="275" max="293" width="0" style="20" hidden="1" customWidth="1"/>
    <col min="294" max="512" width="11.42578125" style="20"/>
    <col min="513" max="513" width="4.5703125" style="20" customWidth="1"/>
    <col min="514" max="514" width="7" style="20" customWidth="1"/>
    <col min="515" max="515" width="10.5703125" style="20" customWidth="1"/>
    <col min="516" max="516" width="11.5703125" style="20" customWidth="1"/>
    <col min="517" max="517" width="14.85546875" style="20" customWidth="1"/>
    <col min="518" max="518" width="38.7109375" style="20" customWidth="1"/>
    <col min="519" max="519" width="11.7109375" style="20" customWidth="1"/>
    <col min="520" max="520" width="12.5703125" style="20" customWidth="1"/>
    <col min="521" max="521" width="20.5703125" style="20" customWidth="1"/>
    <col min="522" max="522" width="20.140625" style="20" customWidth="1"/>
    <col min="523" max="523" width="19.5703125" style="20" customWidth="1"/>
    <col min="524" max="524" width="10.5703125" style="20" customWidth="1"/>
    <col min="525" max="525" width="11" style="20" customWidth="1"/>
    <col min="526" max="526" width="9.140625" style="20" customWidth="1"/>
    <col min="527" max="530" width="6.85546875" style="20" customWidth="1"/>
    <col min="531" max="549" width="0" style="20" hidden="1" customWidth="1"/>
    <col min="550" max="768" width="11.42578125" style="20"/>
    <col min="769" max="769" width="4.5703125" style="20" customWidth="1"/>
    <col min="770" max="770" width="7" style="20" customWidth="1"/>
    <col min="771" max="771" width="10.5703125" style="20" customWidth="1"/>
    <col min="772" max="772" width="11.5703125" style="20" customWidth="1"/>
    <col min="773" max="773" width="14.85546875" style="20" customWidth="1"/>
    <col min="774" max="774" width="38.7109375" style="20" customWidth="1"/>
    <col min="775" max="775" width="11.7109375" style="20" customWidth="1"/>
    <col min="776" max="776" width="12.5703125" style="20" customWidth="1"/>
    <col min="777" max="777" width="20.5703125" style="20" customWidth="1"/>
    <col min="778" max="778" width="20.140625" style="20" customWidth="1"/>
    <col min="779" max="779" width="19.5703125" style="20" customWidth="1"/>
    <col min="780" max="780" width="10.5703125" style="20" customWidth="1"/>
    <col min="781" max="781" width="11" style="20" customWidth="1"/>
    <col min="782" max="782" width="9.140625" style="20" customWidth="1"/>
    <col min="783" max="786" width="6.85546875" style="20" customWidth="1"/>
    <col min="787" max="805" width="0" style="20" hidden="1" customWidth="1"/>
    <col min="806" max="1024" width="11.42578125" style="20"/>
    <col min="1025" max="1025" width="4.5703125" style="20" customWidth="1"/>
    <col min="1026" max="1026" width="7" style="20" customWidth="1"/>
    <col min="1027" max="1027" width="10.5703125" style="20" customWidth="1"/>
    <col min="1028" max="1028" width="11.5703125" style="20" customWidth="1"/>
    <col min="1029" max="1029" width="14.85546875" style="20" customWidth="1"/>
    <col min="1030" max="1030" width="38.7109375" style="20" customWidth="1"/>
    <col min="1031" max="1031" width="11.7109375" style="20" customWidth="1"/>
    <col min="1032" max="1032" width="12.5703125" style="20" customWidth="1"/>
    <col min="1033" max="1033" width="20.5703125" style="20" customWidth="1"/>
    <col min="1034" max="1034" width="20.140625" style="20" customWidth="1"/>
    <col min="1035" max="1035" width="19.5703125" style="20" customWidth="1"/>
    <col min="1036" max="1036" width="10.5703125" style="20" customWidth="1"/>
    <col min="1037" max="1037" width="11" style="20" customWidth="1"/>
    <col min="1038" max="1038" width="9.140625" style="20" customWidth="1"/>
    <col min="1039" max="1042" width="6.85546875" style="20" customWidth="1"/>
    <col min="1043" max="1061" width="0" style="20" hidden="1" customWidth="1"/>
    <col min="1062" max="1280" width="11.42578125" style="20"/>
    <col min="1281" max="1281" width="4.5703125" style="20" customWidth="1"/>
    <col min="1282" max="1282" width="7" style="20" customWidth="1"/>
    <col min="1283" max="1283" width="10.5703125" style="20" customWidth="1"/>
    <col min="1284" max="1284" width="11.5703125" style="20" customWidth="1"/>
    <col min="1285" max="1285" width="14.85546875" style="20" customWidth="1"/>
    <col min="1286" max="1286" width="38.7109375" style="20" customWidth="1"/>
    <col min="1287" max="1287" width="11.7109375" style="20" customWidth="1"/>
    <col min="1288" max="1288" width="12.5703125" style="20" customWidth="1"/>
    <col min="1289" max="1289" width="20.5703125" style="20" customWidth="1"/>
    <col min="1290" max="1290" width="20.140625" style="20" customWidth="1"/>
    <col min="1291" max="1291" width="19.5703125" style="20" customWidth="1"/>
    <col min="1292" max="1292" width="10.5703125" style="20" customWidth="1"/>
    <col min="1293" max="1293" width="11" style="20" customWidth="1"/>
    <col min="1294" max="1294" width="9.140625" style="20" customWidth="1"/>
    <col min="1295" max="1298" width="6.85546875" style="20" customWidth="1"/>
    <col min="1299" max="1317" width="0" style="20" hidden="1" customWidth="1"/>
    <col min="1318" max="1536" width="11.42578125" style="20"/>
    <col min="1537" max="1537" width="4.5703125" style="20" customWidth="1"/>
    <col min="1538" max="1538" width="7" style="20" customWidth="1"/>
    <col min="1539" max="1539" width="10.5703125" style="20" customWidth="1"/>
    <col min="1540" max="1540" width="11.5703125" style="20" customWidth="1"/>
    <col min="1541" max="1541" width="14.85546875" style="20" customWidth="1"/>
    <col min="1542" max="1542" width="38.7109375" style="20" customWidth="1"/>
    <col min="1543" max="1543" width="11.7109375" style="20" customWidth="1"/>
    <col min="1544" max="1544" width="12.5703125" style="20" customWidth="1"/>
    <col min="1545" max="1545" width="20.5703125" style="20" customWidth="1"/>
    <col min="1546" max="1546" width="20.140625" style="20" customWidth="1"/>
    <col min="1547" max="1547" width="19.5703125" style="20" customWidth="1"/>
    <col min="1548" max="1548" width="10.5703125" style="20" customWidth="1"/>
    <col min="1549" max="1549" width="11" style="20" customWidth="1"/>
    <col min="1550" max="1550" width="9.140625" style="20" customWidth="1"/>
    <col min="1551" max="1554" width="6.85546875" style="20" customWidth="1"/>
    <col min="1555" max="1573" width="0" style="20" hidden="1" customWidth="1"/>
    <col min="1574" max="1792" width="11.42578125" style="20"/>
    <col min="1793" max="1793" width="4.5703125" style="20" customWidth="1"/>
    <col min="1794" max="1794" width="7" style="20" customWidth="1"/>
    <col min="1795" max="1795" width="10.5703125" style="20" customWidth="1"/>
    <col min="1796" max="1796" width="11.5703125" style="20" customWidth="1"/>
    <col min="1797" max="1797" width="14.85546875" style="20" customWidth="1"/>
    <col min="1798" max="1798" width="38.7109375" style="20" customWidth="1"/>
    <col min="1799" max="1799" width="11.7109375" style="20" customWidth="1"/>
    <col min="1800" max="1800" width="12.5703125" style="20" customWidth="1"/>
    <col min="1801" max="1801" width="20.5703125" style="20" customWidth="1"/>
    <col min="1802" max="1802" width="20.140625" style="20" customWidth="1"/>
    <col min="1803" max="1803" width="19.5703125" style="20" customWidth="1"/>
    <col min="1804" max="1804" width="10.5703125" style="20" customWidth="1"/>
    <col min="1805" max="1805" width="11" style="20" customWidth="1"/>
    <col min="1806" max="1806" width="9.140625" style="20" customWidth="1"/>
    <col min="1807" max="1810" width="6.85546875" style="20" customWidth="1"/>
    <col min="1811" max="1829" width="0" style="20" hidden="1" customWidth="1"/>
    <col min="1830" max="2048" width="11.42578125" style="20"/>
    <col min="2049" max="2049" width="4.5703125" style="20" customWidth="1"/>
    <col min="2050" max="2050" width="7" style="20" customWidth="1"/>
    <col min="2051" max="2051" width="10.5703125" style="20" customWidth="1"/>
    <col min="2052" max="2052" width="11.5703125" style="20" customWidth="1"/>
    <col min="2053" max="2053" width="14.85546875" style="20" customWidth="1"/>
    <col min="2054" max="2054" width="38.7109375" style="20" customWidth="1"/>
    <col min="2055" max="2055" width="11.7109375" style="20" customWidth="1"/>
    <col min="2056" max="2056" width="12.5703125" style="20" customWidth="1"/>
    <col min="2057" max="2057" width="20.5703125" style="20" customWidth="1"/>
    <col min="2058" max="2058" width="20.140625" style="20" customWidth="1"/>
    <col min="2059" max="2059" width="19.5703125" style="20" customWidth="1"/>
    <col min="2060" max="2060" width="10.5703125" style="20" customWidth="1"/>
    <col min="2061" max="2061" width="11" style="20" customWidth="1"/>
    <col min="2062" max="2062" width="9.140625" style="20" customWidth="1"/>
    <col min="2063" max="2066" width="6.85546875" style="20" customWidth="1"/>
    <col min="2067" max="2085" width="0" style="20" hidden="1" customWidth="1"/>
    <col min="2086" max="2304" width="11.42578125" style="20"/>
    <col min="2305" max="2305" width="4.5703125" style="20" customWidth="1"/>
    <col min="2306" max="2306" width="7" style="20" customWidth="1"/>
    <col min="2307" max="2307" width="10.5703125" style="20" customWidth="1"/>
    <col min="2308" max="2308" width="11.5703125" style="20" customWidth="1"/>
    <col min="2309" max="2309" width="14.85546875" style="20" customWidth="1"/>
    <col min="2310" max="2310" width="38.7109375" style="20" customWidth="1"/>
    <col min="2311" max="2311" width="11.7109375" style="20" customWidth="1"/>
    <col min="2312" max="2312" width="12.5703125" style="20" customWidth="1"/>
    <col min="2313" max="2313" width="20.5703125" style="20" customWidth="1"/>
    <col min="2314" max="2314" width="20.140625" style="20" customWidth="1"/>
    <col min="2315" max="2315" width="19.5703125" style="20" customWidth="1"/>
    <col min="2316" max="2316" width="10.5703125" style="20" customWidth="1"/>
    <col min="2317" max="2317" width="11" style="20" customWidth="1"/>
    <col min="2318" max="2318" width="9.140625" style="20" customWidth="1"/>
    <col min="2319" max="2322" width="6.85546875" style="20" customWidth="1"/>
    <col min="2323" max="2341" width="0" style="20" hidden="1" customWidth="1"/>
    <col min="2342" max="2560" width="11.42578125" style="20"/>
    <col min="2561" max="2561" width="4.5703125" style="20" customWidth="1"/>
    <col min="2562" max="2562" width="7" style="20" customWidth="1"/>
    <col min="2563" max="2563" width="10.5703125" style="20" customWidth="1"/>
    <col min="2564" max="2564" width="11.5703125" style="20" customWidth="1"/>
    <col min="2565" max="2565" width="14.85546875" style="20" customWidth="1"/>
    <col min="2566" max="2566" width="38.7109375" style="20" customWidth="1"/>
    <col min="2567" max="2567" width="11.7109375" style="20" customWidth="1"/>
    <col min="2568" max="2568" width="12.5703125" style="20" customWidth="1"/>
    <col min="2569" max="2569" width="20.5703125" style="20" customWidth="1"/>
    <col min="2570" max="2570" width="20.140625" style="20" customWidth="1"/>
    <col min="2571" max="2571" width="19.5703125" style="20" customWidth="1"/>
    <col min="2572" max="2572" width="10.5703125" style="20" customWidth="1"/>
    <col min="2573" max="2573" width="11" style="20" customWidth="1"/>
    <col min="2574" max="2574" width="9.140625" style="20" customWidth="1"/>
    <col min="2575" max="2578" width="6.85546875" style="20" customWidth="1"/>
    <col min="2579" max="2597" width="0" style="20" hidden="1" customWidth="1"/>
    <col min="2598" max="2816" width="11.42578125" style="20"/>
    <col min="2817" max="2817" width="4.5703125" style="20" customWidth="1"/>
    <col min="2818" max="2818" width="7" style="20" customWidth="1"/>
    <col min="2819" max="2819" width="10.5703125" style="20" customWidth="1"/>
    <col min="2820" max="2820" width="11.5703125" style="20" customWidth="1"/>
    <col min="2821" max="2821" width="14.85546875" style="20" customWidth="1"/>
    <col min="2822" max="2822" width="38.7109375" style="20" customWidth="1"/>
    <col min="2823" max="2823" width="11.7109375" style="20" customWidth="1"/>
    <col min="2824" max="2824" width="12.5703125" style="20" customWidth="1"/>
    <col min="2825" max="2825" width="20.5703125" style="20" customWidth="1"/>
    <col min="2826" max="2826" width="20.140625" style="20" customWidth="1"/>
    <col min="2827" max="2827" width="19.5703125" style="20" customWidth="1"/>
    <col min="2828" max="2828" width="10.5703125" style="20" customWidth="1"/>
    <col min="2829" max="2829" width="11" style="20" customWidth="1"/>
    <col min="2830" max="2830" width="9.140625" style="20" customWidth="1"/>
    <col min="2831" max="2834" width="6.85546875" style="20" customWidth="1"/>
    <col min="2835" max="2853" width="0" style="20" hidden="1" customWidth="1"/>
    <col min="2854" max="3072" width="11.42578125" style="20"/>
    <col min="3073" max="3073" width="4.5703125" style="20" customWidth="1"/>
    <col min="3074" max="3074" width="7" style="20" customWidth="1"/>
    <col min="3075" max="3075" width="10.5703125" style="20" customWidth="1"/>
    <col min="3076" max="3076" width="11.5703125" style="20" customWidth="1"/>
    <col min="3077" max="3077" width="14.85546875" style="20" customWidth="1"/>
    <col min="3078" max="3078" width="38.7109375" style="20" customWidth="1"/>
    <col min="3079" max="3079" width="11.7109375" style="20" customWidth="1"/>
    <col min="3080" max="3080" width="12.5703125" style="20" customWidth="1"/>
    <col min="3081" max="3081" width="20.5703125" style="20" customWidth="1"/>
    <col min="3082" max="3082" width="20.140625" style="20" customWidth="1"/>
    <col min="3083" max="3083" width="19.5703125" style="20" customWidth="1"/>
    <col min="3084" max="3084" width="10.5703125" style="20" customWidth="1"/>
    <col min="3085" max="3085" width="11" style="20" customWidth="1"/>
    <col min="3086" max="3086" width="9.140625" style="20" customWidth="1"/>
    <col min="3087" max="3090" width="6.85546875" style="20" customWidth="1"/>
    <col min="3091" max="3109" width="0" style="20" hidden="1" customWidth="1"/>
    <col min="3110" max="3328" width="11.42578125" style="20"/>
    <col min="3329" max="3329" width="4.5703125" style="20" customWidth="1"/>
    <col min="3330" max="3330" width="7" style="20" customWidth="1"/>
    <col min="3331" max="3331" width="10.5703125" style="20" customWidth="1"/>
    <col min="3332" max="3332" width="11.5703125" style="20" customWidth="1"/>
    <col min="3333" max="3333" width="14.85546875" style="20" customWidth="1"/>
    <col min="3334" max="3334" width="38.7109375" style="20" customWidth="1"/>
    <col min="3335" max="3335" width="11.7109375" style="20" customWidth="1"/>
    <col min="3336" max="3336" width="12.5703125" style="20" customWidth="1"/>
    <col min="3337" max="3337" width="20.5703125" style="20" customWidth="1"/>
    <col min="3338" max="3338" width="20.140625" style="20" customWidth="1"/>
    <col min="3339" max="3339" width="19.5703125" style="20" customWidth="1"/>
    <col min="3340" max="3340" width="10.5703125" style="20" customWidth="1"/>
    <col min="3341" max="3341" width="11" style="20" customWidth="1"/>
    <col min="3342" max="3342" width="9.140625" style="20" customWidth="1"/>
    <col min="3343" max="3346" width="6.85546875" style="20" customWidth="1"/>
    <col min="3347" max="3365" width="0" style="20" hidden="1" customWidth="1"/>
    <col min="3366" max="3584" width="11.42578125" style="20"/>
    <col min="3585" max="3585" width="4.5703125" style="20" customWidth="1"/>
    <col min="3586" max="3586" width="7" style="20" customWidth="1"/>
    <col min="3587" max="3587" width="10.5703125" style="20" customWidth="1"/>
    <col min="3588" max="3588" width="11.5703125" style="20" customWidth="1"/>
    <col min="3589" max="3589" width="14.85546875" style="20" customWidth="1"/>
    <col min="3590" max="3590" width="38.7109375" style="20" customWidth="1"/>
    <col min="3591" max="3591" width="11.7109375" style="20" customWidth="1"/>
    <col min="3592" max="3592" width="12.5703125" style="20" customWidth="1"/>
    <col min="3593" max="3593" width="20.5703125" style="20" customWidth="1"/>
    <col min="3594" max="3594" width="20.140625" style="20" customWidth="1"/>
    <col min="3595" max="3595" width="19.5703125" style="20" customWidth="1"/>
    <col min="3596" max="3596" width="10.5703125" style="20" customWidth="1"/>
    <col min="3597" max="3597" width="11" style="20" customWidth="1"/>
    <col min="3598" max="3598" width="9.140625" style="20" customWidth="1"/>
    <col min="3599" max="3602" width="6.85546875" style="20" customWidth="1"/>
    <col min="3603" max="3621" width="0" style="20" hidden="1" customWidth="1"/>
    <col min="3622" max="3840" width="11.42578125" style="20"/>
    <col min="3841" max="3841" width="4.5703125" style="20" customWidth="1"/>
    <col min="3842" max="3842" width="7" style="20" customWidth="1"/>
    <col min="3843" max="3843" width="10.5703125" style="20" customWidth="1"/>
    <col min="3844" max="3844" width="11.5703125" style="20" customWidth="1"/>
    <col min="3845" max="3845" width="14.85546875" style="20" customWidth="1"/>
    <col min="3846" max="3846" width="38.7109375" style="20" customWidth="1"/>
    <col min="3847" max="3847" width="11.7109375" style="20" customWidth="1"/>
    <col min="3848" max="3848" width="12.5703125" style="20" customWidth="1"/>
    <col min="3849" max="3849" width="20.5703125" style="20" customWidth="1"/>
    <col min="3850" max="3850" width="20.140625" style="20" customWidth="1"/>
    <col min="3851" max="3851" width="19.5703125" style="20" customWidth="1"/>
    <col min="3852" max="3852" width="10.5703125" style="20" customWidth="1"/>
    <col min="3853" max="3853" width="11" style="20" customWidth="1"/>
    <col min="3854" max="3854" width="9.140625" style="20" customWidth="1"/>
    <col min="3855" max="3858" width="6.85546875" style="20" customWidth="1"/>
    <col min="3859" max="3877" width="0" style="20" hidden="1" customWidth="1"/>
    <col min="3878" max="4096" width="11.42578125" style="20"/>
    <col min="4097" max="4097" width="4.5703125" style="20" customWidth="1"/>
    <col min="4098" max="4098" width="7" style="20" customWidth="1"/>
    <col min="4099" max="4099" width="10.5703125" style="20" customWidth="1"/>
    <col min="4100" max="4100" width="11.5703125" style="20" customWidth="1"/>
    <col min="4101" max="4101" width="14.85546875" style="20" customWidth="1"/>
    <col min="4102" max="4102" width="38.7109375" style="20" customWidth="1"/>
    <col min="4103" max="4103" width="11.7109375" style="20" customWidth="1"/>
    <col min="4104" max="4104" width="12.5703125" style="20" customWidth="1"/>
    <col min="4105" max="4105" width="20.5703125" style="20" customWidth="1"/>
    <col min="4106" max="4106" width="20.140625" style="20" customWidth="1"/>
    <col min="4107" max="4107" width="19.5703125" style="20" customWidth="1"/>
    <col min="4108" max="4108" width="10.5703125" style="20" customWidth="1"/>
    <col min="4109" max="4109" width="11" style="20" customWidth="1"/>
    <col min="4110" max="4110" width="9.140625" style="20" customWidth="1"/>
    <col min="4111" max="4114" width="6.85546875" style="20" customWidth="1"/>
    <col min="4115" max="4133" width="0" style="20" hidden="1" customWidth="1"/>
    <col min="4134" max="4352" width="11.42578125" style="20"/>
    <col min="4353" max="4353" width="4.5703125" style="20" customWidth="1"/>
    <col min="4354" max="4354" width="7" style="20" customWidth="1"/>
    <col min="4355" max="4355" width="10.5703125" style="20" customWidth="1"/>
    <col min="4356" max="4356" width="11.5703125" style="20" customWidth="1"/>
    <col min="4357" max="4357" width="14.85546875" style="20" customWidth="1"/>
    <col min="4358" max="4358" width="38.7109375" style="20" customWidth="1"/>
    <col min="4359" max="4359" width="11.7109375" style="20" customWidth="1"/>
    <col min="4360" max="4360" width="12.5703125" style="20" customWidth="1"/>
    <col min="4361" max="4361" width="20.5703125" style="20" customWidth="1"/>
    <col min="4362" max="4362" width="20.140625" style="20" customWidth="1"/>
    <col min="4363" max="4363" width="19.5703125" style="20" customWidth="1"/>
    <col min="4364" max="4364" width="10.5703125" style="20" customWidth="1"/>
    <col min="4365" max="4365" width="11" style="20" customWidth="1"/>
    <col min="4366" max="4366" width="9.140625" style="20" customWidth="1"/>
    <col min="4367" max="4370" width="6.85546875" style="20" customWidth="1"/>
    <col min="4371" max="4389" width="0" style="20" hidden="1" customWidth="1"/>
    <col min="4390" max="4608" width="11.42578125" style="20"/>
    <col min="4609" max="4609" width="4.5703125" style="20" customWidth="1"/>
    <col min="4610" max="4610" width="7" style="20" customWidth="1"/>
    <col min="4611" max="4611" width="10.5703125" style="20" customWidth="1"/>
    <col min="4612" max="4612" width="11.5703125" style="20" customWidth="1"/>
    <col min="4613" max="4613" width="14.85546875" style="20" customWidth="1"/>
    <col min="4614" max="4614" width="38.7109375" style="20" customWidth="1"/>
    <col min="4615" max="4615" width="11.7109375" style="20" customWidth="1"/>
    <col min="4616" max="4616" width="12.5703125" style="20" customWidth="1"/>
    <col min="4617" max="4617" width="20.5703125" style="20" customWidth="1"/>
    <col min="4618" max="4618" width="20.140625" style="20" customWidth="1"/>
    <col min="4619" max="4619" width="19.5703125" style="20" customWidth="1"/>
    <col min="4620" max="4620" width="10.5703125" style="20" customWidth="1"/>
    <col min="4621" max="4621" width="11" style="20" customWidth="1"/>
    <col min="4622" max="4622" width="9.140625" style="20" customWidth="1"/>
    <col min="4623" max="4626" width="6.85546875" style="20" customWidth="1"/>
    <col min="4627" max="4645" width="0" style="20" hidden="1" customWidth="1"/>
    <col min="4646" max="4864" width="11.42578125" style="20"/>
    <col min="4865" max="4865" width="4.5703125" style="20" customWidth="1"/>
    <col min="4866" max="4866" width="7" style="20" customWidth="1"/>
    <col min="4867" max="4867" width="10.5703125" style="20" customWidth="1"/>
    <col min="4868" max="4868" width="11.5703125" style="20" customWidth="1"/>
    <col min="4869" max="4869" width="14.85546875" style="20" customWidth="1"/>
    <col min="4870" max="4870" width="38.7109375" style="20" customWidth="1"/>
    <col min="4871" max="4871" width="11.7109375" style="20" customWidth="1"/>
    <col min="4872" max="4872" width="12.5703125" style="20" customWidth="1"/>
    <col min="4873" max="4873" width="20.5703125" style="20" customWidth="1"/>
    <col min="4874" max="4874" width="20.140625" style="20" customWidth="1"/>
    <col min="4875" max="4875" width="19.5703125" style="20" customWidth="1"/>
    <col min="4876" max="4876" width="10.5703125" style="20" customWidth="1"/>
    <col min="4877" max="4877" width="11" style="20" customWidth="1"/>
    <col min="4878" max="4878" width="9.140625" style="20" customWidth="1"/>
    <col min="4879" max="4882" width="6.85546875" style="20" customWidth="1"/>
    <col min="4883" max="4901" width="0" style="20" hidden="1" customWidth="1"/>
    <col min="4902" max="5120" width="11.42578125" style="20"/>
    <col min="5121" max="5121" width="4.5703125" style="20" customWidth="1"/>
    <col min="5122" max="5122" width="7" style="20" customWidth="1"/>
    <col min="5123" max="5123" width="10.5703125" style="20" customWidth="1"/>
    <col min="5124" max="5124" width="11.5703125" style="20" customWidth="1"/>
    <col min="5125" max="5125" width="14.85546875" style="20" customWidth="1"/>
    <col min="5126" max="5126" width="38.7109375" style="20" customWidth="1"/>
    <col min="5127" max="5127" width="11.7109375" style="20" customWidth="1"/>
    <col min="5128" max="5128" width="12.5703125" style="20" customWidth="1"/>
    <col min="5129" max="5129" width="20.5703125" style="20" customWidth="1"/>
    <col min="5130" max="5130" width="20.140625" style="20" customWidth="1"/>
    <col min="5131" max="5131" width="19.5703125" style="20" customWidth="1"/>
    <col min="5132" max="5132" width="10.5703125" style="20" customWidth="1"/>
    <col min="5133" max="5133" width="11" style="20" customWidth="1"/>
    <col min="5134" max="5134" width="9.140625" style="20" customWidth="1"/>
    <col min="5135" max="5138" width="6.85546875" style="20" customWidth="1"/>
    <col min="5139" max="5157" width="0" style="20" hidden="1" customWidth="1"/>
    <col min="5158" max="5376" width="11.42578125" style="20"/>
    <col min="5377" max="5377" width="4.5703125" style="20" customWidth="1"/>
    <col min="5378" max="5378" width="7" style="20" customWidth="1"/>
    <col min="5379" max="5379" width="10.5703125" style="20" customWidth="1"/>
    <col min="5380" max="5380" width="11.5703125" style="20" customWidth="1"/>
    <col min="5381" max="5381" width="14.85546875" style="20" customWidth="1"/>
    <col min="5382" max="5382" width="38.7109375" style="20" customWidth="1"/>
    <col min="5383" max="5383" width="11.7109375" style="20" customWidth="1"/>
    <col min="5384" max="5384" width="12.5703125" style="20" customWidth="1"/>
    <col min="5385" max="5385" width="20.5703125" style="20" customWidth="1"/>
    <col min="5386" max="5386" width="20.140625" style="20" customWidth="1"/>
    <col min="5387" max="5387" width="19.5703125" style="20" customWidth="1"/>
    <col min="5388" max="5388" width="10.5703125" style="20" customWidth="1"/>
    <col min="5389" max="5389" width="11" style="20" customWidth="1"/>
    <col min="5390" max="5390" width="9.140625" style="20" customWidth="1"/>
    <col min="5391" max="5394" width="6.85546875" style="20" customWidth="1"/>
    <col min="5395" max="5413" width="0" style="20" hidden="1" customWidth="1"/>
    <col min="5414" max="5632" width="11.42578125" style="20"/>
    <col min="5633" max="5633" width="4.5703125" style="20" customWidth="1"/>
    <col min="5634" max="5634" width="7" style="20" customWidth="1"/>
    <col min="5635" max="5635" width="10.5703125" style="20" customWidth="1"/>
    <col min="5636" max="5636" width="11.5703125" style="20" customWidth="1"/>
    <col min="5637" max="5637" width="14.85546875" style="20" customWidth="1"/>
    <col min="5638" max="5638" width="38.7109375" style="20" customWidth="1"/>
    <col min="5639" max="5639" width="11.7109375" style="20" customWidth="1"/>
    <col min="5640" max="5640" width="12.5703125" style="20" customWidth="1"/>
    <col min="5641" max="5641" width="20.5703125" style="20" customWidth="1"/>
    <col min="5642" max="5642" width="20.140625" style="20" customWidth="1"/>
    <col min="5643" max="5643" width="19.5703125" style="20" customWidth="1"/>
    <col min="5644" max="5644" width="10.5703125" style="20" customWidth="1"/>
    <col min="5645" max="5645" width="11" style="20" customWidth="1"/>
    <col min="5646" max="5646" width="9.140625" style="20" customWidth="1"/>
    <col min="5647" max="5650" width="6.85546875" style="20" customWidth="1"/>
    <col min="5651" max="5669" width="0" style="20" hidden="1" customWidth="1"/>
    <col min="5670" max="5888" width="11.42578125" style="20"/>
    <col min="5889" max="5889" width="4.5703125" style="20" customWidth="1"/>
    <col min="5890" max="5890" width="7" style="20" customWidth="1"/>
    <col min="5891" max="5891" width="10.5703125" style="20" customWidth="1"/>
    <col min="5892" max="5892" width="11.5703125" style="20" customWidth="1"/>
    <col min="5893" max="5893" width="14.85546875" style="20" customWidth="1"/>
    <col min="5894" max="5894" width="38.7109375" style="20" customWidth="1"/>
    <col min="5895" max="5895" width="11.7109375" style="20" customWidth="1"/>
    <col min="5896" max="5896" width="12.5703125" style="20" customWidth="1"/>
    <col min="5897" max="5897" width="20.5703125" style="20" customWidth="1"/>
    <col min="5898" max="5898" width="20.140625" style="20" customWidth="1"/>
    <col min="5899" max="5899" width="19.5703125" style="20" customWidth="1"/>
    <col min="5900" max="5900" width="10.5703125" style="20" customWidth="1"/>
    <col min="5901" max="5901" width="11" style="20" customWidth="1"/>
    <col min="5902" max="5902" width="9.140625" style="20" customWidth="1"/>
    <col min="5903" max="5906" width="6.85546875" style="20" customWidth="1"/>
    <col min="5907" max="5925" width="0" style="20" hidden="1" customWidth="1"/>
    <col min="5926" max="6144" width="11.42578125" style="20"/>
    <col min="6145" max="6145" width="4.5703125" style="20" customWidth="1"/>
    <col min="6146" max="6146" width="7" style="20" customWidth="1"/>
    <col min="6147" max="6147" width="10.5703125" style="20" customWidth="1"/>
    <col min="6148" max="6148" width="11.5703125" style="20" customWidth="1"/>
    <col min="6149" max="6149" width="14.85546875" style="20" customWidth="1"/>
    <col min="6150" max="6150" width="38.7109375" style="20" customWidth="1"/>
    <col min="6151" max="6151" width="11.7109375" style="20" customWidth="1"/>
    <col min="6152" max="6152" width="12.5703125" style="20" customWidth="1"/>
    <col min="6153" max="6153" width="20.5703125" style="20" customWidth="1"/>
    <col min="6154" max="6154" width="20.140625" style="20" customWidth="1"/>
    <col min="6155" max="6155" width="19.5703125" style="20" customWidth="1"/>
    <col min="6156" max="6156" width="10.5703125" style="20" customWidth="1"/>
    <col min="6157" max="6157" width="11" style="20" customWidth="1"/>
    <col min="6158" max="6158" width="9.140625" style="20" customWidth="1"/>
    <col min="6159" max="6162" width="6.85546875" style="20" customWidth="1"/>
    <col min="6163" max="6181" width="0" style="20" hidden="1" customWidth="1"/>
    <col min="6182" max="6400" width="11.42578125" style="20"/>
    <col min="6401" max="6401" width="4.5703125" style="20" customWidth="1"/>
    <col min="6402" max="6402" width="7" style="20" customWidth="1"/>
    <col min="6403" max="6403" width="10.5703125" style="20" customWidth="1"/>
    <col min="6404" max="6404" width="11.5703125" style="20" customWidth="1"/>
    <col min="6405" max="6405" width="14.85546875" style="20" customWidth="1"/>
    <col min="6406" max="6406" width="38.7109375" style="20" customWidth="1"/>
    <col min="6407" max="6407" width="11.7109375" style="20" customWidth="1"/>
    <col min="6408" max="6408" width="12.5703125" style="20" customWidth="1"/>
    <col min="6409" max="6409" width="20.5703125" style="20" customWidth="1"/>
    <col min="6410" max="6410" width="20.140625" style="20" customWidth="1"/>
    <col min="6411" max="6411" width="19.5703125" style="20" customWidth="1"/>
    <col min="6412" max="6412" width="10.5703125" style="20" customWidth="1"/>
    <col min="6413" max="6413" width="11" style="20" customWidth="1"/>
    <col min="6414" max="6414" width="9.140625" style="20" customWidth="1"/>
    <col min="6415" max="6418" width="6.85546875" style="20" customWidth="1"/>
    <col min="6419" max="6437" width="0" style="20" hidden="1" customWidth="1"/>
    <col min="6438" max="6656" width="11.42578125" style="20"/>
    <col min="6657" max="6657" width="4.5703125" style="20" customWidth="1"/>
    <col min="6658" max="6658" width="7" style="20" customWidth="1"/>
    <col min="6659" max="6659" width="10.5703125" style="20" customWidth="1"/>
    <col min="6660" max="6660" width="11.5703125" style="20" customWidth="1"/>
    <col min="6661" max="6661" width="14.85546875" style="20" customWidth="1"/>
    <col min="6662" max="6662" width="38.7109375" style="20" customWidth="1"/>
    <col min="6663" max="6663" width="11.7109375" style="20" customWidth="1"/>
    <col min="6664" max="6664" width="12.5703125" style="20" customWidth="1"/>
    <col min="6665" max="6665" width="20.5703125" style="20" customWidth="1"/>
    <col min="6666" max="6666" width="20.140625" style="20" customWidth="1"/>
    <col min="6667" max="6667" width="19.5703125" style="20" customWidth="1"/>
    <col min="6668" max="6668" width="10.5703125" style="20" customWidth="1"/>
    <col min="6669" max="6669" width="11" style="20" customWidth="1"/>
    <col min="6670" max="6670" width="9.140625" style="20" customWidth="1"/>
    <col min="6671" max="6674" width="6.85546875" style="20" customWidth="1"/>
    <col min="6675" max="6693" width="0" style="20" hidden="1" customWidth="1"/>
    <col min="6694" max="6912" width="11.42578125" style="20"/>
    <col min="6913" max="6913" width="4.5703125" style="20" customWidth="1"/>
    <col min="6914" max="6914" width="7" style="20" customWidth="1"/>
    <col min="6915" max="6915" width="10.5703125" style="20" customWidth="1"/>
    <col min="6916" max="6916" width="11.5703125" style="20" customWidth="1"/>
    <col min="6917" max="6917" width="14.85546875" style="20" customWidth="1"/>
    <col min="6918" max="6918" width="38.7109375" style="20" customWidth="1"/>
    <col min="6919" max="6919" width="11.7109375" style="20" customWidth="1"/>
    <col min="6920" max="6920" width="12.5703125" style="20" customWidth="1"/>
    <col min="6921" max="6921" width="20.5703125" style="20" customWidth="1"/>
    <col min="6922" max="6922" width="20.140625" style="20" customWidth="1"/>
    <col min="6923" max="6923" width="19.5703125" style="20" customWidth="1"/>
    <col min="6924" max="6924" width="10.5703125" style="20" customWidth="1"/>
    <col min="6925" max="6925" width="11" style="20" customWidth="1"/>
    <col min="6926" max="6926" width="9.140625" style="20" customWidth="1"/>
    <col min="6927" max="6930" width="6.85546875" style="20" customWidth="1"/>
    <col min="6931" max="6949" width="0" style="20" hidden="1" customWidth="1"/>
    <col min="6950" max="7168" width="11.42578125" style="20"/>
    <col min="7169" max="7169" width="4.5703125" style="20" customWidth="1"/>
    <col min="7170" max="7170" width="7" style="20" customWidth="1"/>
    <col min="7171" max="7171" width="10.5703125" style="20" customWidth="1"/>
    <col min="7172" max="7172" width="11.5703125" style="20" customWidth="1"/>
    <col min="7173" max="7173" width="14.85546875" style="20" customWidth="1"/>
    <col min="7174" max="7174" width="38.7109375" style="20" customWidth="1"/>
    <col min="7175" max="7175" width="11.7109375" style="20" customWidth="1"/>
    <col min="7176" max="7176" width="12.5703125" style="20" customWidth="1"/>
    <col min="7177" max="7177" width="20.5703125" style="20" customWidth="1"/>
    <col min="7178" max="7178" width="20.140625" style="20" customWidth="1"/>
    <col min="7179" max="7179" width="19.5703125" style="20" customWidth="1"/>
    <col min="7180" max="7180" width="10.5703125" style="20" customWidth="1"/>
    <col min="7181" max="7181" width="11" style="20" customWidth="1"/>
    <col min="7182" max="7182" width="9.140625" style="20" customWidth="1"/>
    <col min="7183" max="7186" width="6.85546875" style="20" customWidth="1"/>
    <col min="7187" max="7205" width="0" style="20" hidden="1" customWidth="1"/>
    <col min="7206" max="7424" width="11.42578125" style="20"/>
    <col min="7425" max="7425" width="4.5703125" style="20" customWidth="1"/>
    <col min="7426" max="7426" width="7" style="20" customWidth="1"/>
    <col min="7427" max="7427" width="10.5703125" style="20" customWidth="1"/>
    <col min="7428" max="7428" width="11.5703125" style="20" customWidth="1"/>
    <col min="7429" max="7429" width="14.85546875" style="20" customWidth="1"/>
    <col min="7430" max="7430" width="38.7109375" style="20" customWidth="1"/>
    <col min="7431" max="7431" width="11.7109375" style="20" customWidth="1"/>
    <col min="7432" max="7432" width="12.5703125" style="20" customWidth="1"/>
    <col min="7433" max="7433" width="20.5703125" style="20" customWidth="1"/>
    <col min="7434" max="7434" width="20.140625" style="20" customWidth="1"/>
    <col min="7435" max="7435" width="19.5703125" style="20" customWidth="1"/>
    <col min="7436" max="7436" width="10.5703125" style="20" customWidth="1"/>
    <col min="7437" max="7437" width="11" style="20" customWidth="1"/>
    <col min="7438" max="7438" width="9.140625" style="20" customWidth="1"/>
    <col min="7439" max="7442" width="6.85546875" style="20" customWidth="1"/>
    <col min="7443" max="7461" width="0" style="20" hidden="1" customWidth="1"/>
    <col min="7462" max="7680" width="11.42578125" style="20"/>
    <col min="7681" max="7681" width="4.5703125" style="20" customWidth="1"/>
    <col min="7682" max="7682" width="7" style="20" customWidth="1"/>
    <col min="7683" max="7683" width="10.5703125" style="20" customWidth="1"/>
    <col min="7684" max="7684" width="11.5703125" style="20" customWidth="1"/>
    <col min="7685" max="7685" width="14.85546875" style="20" customWidth="1"/>
    <col min="7686" max="7686" width="38.7109375" style="20" customWidth="1"/>
    <col min="7687" max="7687" width="11.7109375" style="20" customWidth="1"/>
    <col min="7688" max="7688" width="12.5703125" style="20" customWidth="1"/>
    <col min="7689" max="7689" width="20.5703125" style="20" customWidth="1"/>
    <col min="7690" max="7690" width="20.140625" style="20" customWidth="1"/>
    <col min="7691" max="7691" width="19.5703125" style="20" customWidth="1"/>
    <col min="7692" max="7692" width="10.5703125" style="20" customWidth="1"/>
    <col min="7693" max="7693" width="11" style="20" customWidth="1"/>
    <col min="7694" max="7694" width="9.140625" style="20" customWidth="1"/>
    <col min="7695" max="7698" width="6.85546875" style="20" customWidth="1"/>
    <col min="7699" max="7717" width="0" style="20" hidden="1" customWidth="1"/>
    <col min="7718" max="7936" width="11.42578125" style="20"/>
    <col min="7937" max="7937" width="4.5703125" style="20" customWidth="1"/>
    <col min="7938" max="7938" width="7" style="20" customWidth="1"/>
    <col min="7939" max="7939" width="10.5703125" style="20" customWidth="1"/>
    <col min="7940" max="7940" width="11.5703125" style="20" customWidth="1"/>
    <col min="7941" max="7941" width="14.85546875" style="20" customWidth="1"/>
    <col min="7942" max="7942" width="38.7109375" style="20" customWidth="1"/>
    <col min="7943" max="7943" width="11.7109375" style="20" customWidth="1"/>
    <col min="7944" max="7944" width="12.5703125" style="20" customWidth="1"/>
    <col min="7945" max="7945" width="20.5703125" style="20" customWidth="1"/>
    <col min="7946" max="7946" width="20.140625" style="20" customWidth="1"/>
    <col min="7947" max="7947" width="19.5703125" style="20" customWidth="1"/>
    <col min="7948" max="7948" width="10.5703125" style="20" customWidth="1"/>
    <col min="7949" max="7949" width="11" style="20" customWidth="1"/>
    <col min="7950" max="7950" width="9.140625" style="20" customWidth="1"/>
    <col min="7951" max="7954" width="6.85546875" style="20" customWidth="1"/>
    <col min="7955" max="7973" width="0" style="20" hidden="1" customWidth="1"/>
    <col min="7974" max="8192" width="11.42578125" style="20"/>
    <col min="8193" max="8193" width="4.5703125" style="20" customWidth="1"/>
    <col min="8194" max="8194" width="7" style="20" customWidth="1"/>
    <col min="8195" max="8195" width="10.5703125" style="20" customWidth="1"/>
    <col min="8196" max="8196" width="11.5703125" style="20" customWidth="1"/>
    <col min="8197" max="8197" width="14.85546875" style="20" customWidth="1"/>
    <col min="8198" max="8198" width="38.7109375" style="20" customWidth="1"/>
    <col min="8199" max="8199" width="11.7109375" style="20" customWidth="1"/>
    <col min="8200" max="8200" width="12.5703125" style="20" customWidth="1"/>
    <col min="8201" max="8201" width="20.5703125" style="20" customWidth="1"/>
    <col min="8202" max="8202" width="20.140625" style="20" customWidth="1"/>
    <col min="8203" max="8203" width="19.5703125" style="20" customWidth="1"/>
    <col min="8204" max="8204" width="10.5703125" style="20" customWidth="1"/>
    <col min="8205" max="8205" width="11" style="20" customWidth="1"/>
    <col min="8206" max="8206" width="9.140625" style="20" customWidth="1"/>
    <col min="8207" max="8210" width="6.85546875" style="20" customWidth="1"/>
    <col min="8211" max="8229" width="0" style="20" hidden="1" customWidth="1"/>
    <col min="8230" max="8448" width="11.42578125" style="20"/>
    <col min="8449" max="8449" width="4.5703125" style="20" customWidth="1"/>
    <col min="8450" max="8450" width="7" style="20" customWidth="1"/>
    <col min="8451" max="8451" width="10.5703125" style="20" customWidth="1"/>
    <col min="8452" max="8452" width="11.5703125" style="20" customWidth="1"/>
    <col min="8453" max="8453" width="14.85546875" style="20" customWidth="1"/>
    <col min="8454" max="8454" width="38.7109375" style="20" customWidth="1"/>
    <col min="8455" max="8455" width="11.7109375" style="20" customWidth="1"/>
    <col min="8456" max="8456" width="12.5703125" style="20" customWidth="1"/>
    <col min="8457" max="8457" width="20.5703125" style="20" customWidth="1"/>
    <col min="8458" max="8458" width="20.140625" style="20" customWidth="1"/>
    <col min="8459" max="8459" width="19.5703125" style="20" customWidth="1"/>
    <col min="8460" max="8460" width="10.5703125" style="20" customWidth="1"/>
    <col min="8461" max="8461" width="11" style="20" customWidth="1"/>
    <col min="8462" max="8462" width="9.140625" style="20" customWidth="1"/>
    <col min="8463" max="8466" width="6.85546875" style="20" customWidth="1"/>
    <col min="8467" max="8485" width="0" style="20" hidden="1" customWidth="1"/>
    <col min="8486" max="8704" width="11.42578125" style="20"/>
    <col min="8705" max="8705" width="4.5703125" style="20" customWidth="1"/>
    <col min="8706" max="8706" width="7" style="20" customWidth="1"/>
    <col min="8707" max="8707" width="10.5703125" style="20" customWidth="1"/>
    <col min="8708" max="8708" width="11.5703125" style="20" customWidth="1"/>
    <col min="8709" max="8709" width="14.85546875" style="20" customWidth="1"/>
    <col min="8710" max="8710" width="38.7109375" style="20" customWidth="1"/>
    <col min="8711" max="8711" width="11.7109375" style="20" customWidth="1"/>
    <col min="8712" max="8712" width="12.5703125" style="20" customWidth="1"/>
    <col min="8713" max="8713" width="20.5703125" style="20" customWidth="1"/>
    <col min="8714" max="8714" width="20.140625" style="20" customWidth="1"/>
    <col min="8715" max="8715" width="19.5703125" style="20" customWidth="1"/>
    <col min="8716" max="8716" width="10.5703125" style="20" customWidth="1"/>
    <col min="8717" max="8717" width="11" style="20" customWidth="1"/>
    <col min="8718" max="8718" width="9.140625" style="20" customWidth="1"/>
    <col min="8719" max="8722" width="6.85546875" style="20" customWidth="1"/>
    <col min="8723" max="8741" width="0" style="20" hidden="1" customWidth="1"/>
    <col min="8742" max="8960" width="11.42578125" style="20"/>
    <col min="8961" max="8961" width="4.5703125" style="20" customWidth="1"/>
    <col min="8962" max="8962" width="7" style="20" customWidth="1"/>
    <col min="8963" max="8963" width="10.5703125" style="20" customWidth="1"/>
    <col min="8964" max="8964" width="11.5703125" style="20" customWidth="1"/>
    <col min="8965" max="8965" width="14.85546875" style="20" customWidth="1"/>
    <col min="8966" max="8966" width="38.7109375" style="20" customWidth="1"/>
    <col min="8967" max="8967" width="11.7109375" style="20" customWidth="1"/>
    <col min="8968" max="8968" width="12.5703125" style="20" customWidth="1"/>
    <col min="8969" max="8969" width="20.5703125" style="20" customWidth="1"/>
    <col min="8970" max="8970" width="20.140625" style="20" customWidth="1"/>
    <col min="8971" max="8971" width="19.5703125" style="20" customWidth="1"/>
    <col min="8972" max="8972" width="10.5703125" style="20" customWidth="1"/>
    <col min="8973" max="8973" width="11" style="20" customWidth="1"/>
    <col min="8974" max="8974" width="9.140625" style="20" customWidth="1"/>
    <col min="8975" max="8978" width="6.85546875" style="20" customWidth="1"/>
    <col min="8979" max="8997" width="0" style="20" hidden="1" customWidth="1"/>
    <col min="8998" max="9216" width="11.42578125" style="20"/>
    <col min="9217" max="9217" width="4.5703125" style="20" customWidth="1"/>
    <col min="9218" max="9218" width="7" style="20" customWidth="1"/>
    <col min="9219" max="9219" width="10.5703125" style="20" customWidth="1"/>
    <col min="9220" max="9220" width="11.5703125" style="20" customWidth="1"/>
    <col min="9221" max="9221" width="14.85546875" style="20" customWidth="1"/>
    <col min="9222" max="9222" width="38.7109375" style="20" customWidth="1"/>
    <col min="9223" max="9223" width="11.7109375" style="20" customWidth="1"/>
    <col min="9224" max="9224" width="12.5703125" style="20" customWidth="1"/>
    <col min="9225" max="9225" width="20.5703125" style="20" customWidth="1"/>
    <col min="9226" max="9226" width="20.140625" style="20" customWidth="1"/>
    <col min="9227" max="9227" width="19.5703125" style="20" customWidth="1"/>
    <col min="9228" max="9228" width="10.5703125" style="20" customWidth="1"/>
    <col min="9229" max="9229" width="11" style="20" customWidth="1"/>
    <col min="9230" max="9230" width="9.140625" style="20" customWidth="1"/>
    <col min="9231" max="9234" width="6.85546875" style="20" customWidth="1"/>
    <col min="9235" max="9253" width="0" style="20" hidden="1" customWidth="1"/>
    <col min="9254" max="9472" width="11.42578125" style="20"/>
    <col min="9473" max="9473" width="4.5703125" style="20" customWidth="1"/>
    <col min="9474" max="9474" width="7" style="20" customWidth="1"/>
    <col min="9475" max="9475" width="10.5703125" style="20" customWidth="1"/>
    <col min="9476" max="9476" width="11.5703125" style="20" customWidth="1"/>
    <col min="9477" max="9477" width="14.85546875" style="20" customWidth="1"/>
    <col min="9478" max="9478" width="38.7109375" style="20" customWidth="1"/>
    <col min="9479" max="9479" width="11.7109375" style="20" customWidth="1"/>
    <col min="9480" max="9480" width="12.5703125" style="20" customWidth="1"/>
    <col min="9481" max="9481" width="20.5703125" style="20" customWidth="1"/>
    <col min="9482" max="9482" width="20.140625" style="20" customWidth="1"/>
    <col min="9483" max="9483" width="19.5703125" style="20" customWidth="1"/>
    <col min="9484" max="9484" width="10.5703125" style="20" customWidth="1"/>
    <col min="9485" max="9485" width="11" style="20" customWidth="1"/>
    <col min="9486" max="9486" width="9.140625" style="20" customWidth="1"/>
    <col min="9487" max="9490" width="6.85546875" style="20" customWidth="1"/>
    <col min="9491" max="9509" width="0" style="20" hidden="1" customWidth="1"/>
    <col min="9510" max="9728" width="11.42578125" style="20"/>
    <col min="9729" max="9729" width="4.5703125" style="20" customWidth="1"/>
    <col min="9730" max="9730" width="7" style="20" customWidth="1"/>
    <col min="9731" max="9731" width="10.5703125" style="20" customWidth="1"/>
    <col min="9732" max="9732" width="11.5703125" style="20" customWidth="1"/>
    <col min="9733" max="9733" width="14.85546875" style="20" customWidth="1"/>
    <col min="9734" max="9734" width="38.7109375" style="20" customWidth="1"/>
    <col min="9735" max="9735" width="11.7109375" style="20" customWidth="1"/>
    <col min="9736" max="9736" width="12.5703125" style="20" customWidth="1"/>
    <col min="9737" max="9737" width="20.5703125" style="20" customWidth="1"/>
    <col min="9738" max="9738" width="20.140625" style="20" customWidth="1"/>
    <col min="9739" max="9739" width="19.5703125" style="20" customWidth="1"/>
    <col min="9740" max="9740" width="10.5703125" style="20" customWidth="1"/>
    <col min="9741" max="9741" width="11" style="20" customWidth="1"/>
    <col min="9742" max="9742" width="9.140625" style="20" customWidth="1"/>
    <col min="9743" max="9746" width="6.85546875" style="20" customWidth="1"/>
    <col min="9747" max="9765" width="0" style="20" hidden="1" customWidth="1"/>
    <col min="9766" max="9984" width="11.42578125" style="20"/>
    <col min="9985" max="9985" width="4.5703125" style="20" customWidth="1"/>
    <col min="9986" max="9986" width="7" style="20" customWidth="1"/>
    <col min="9987" max="9987" width="10.5703125" style="20" customWidth="1"/>
    <col min="9988" max="9988" width="11.5703125" style="20" customWidth="1"/>
    <col min="9989" max="9989" width="14.85546875" style="20" customWidth="1"/>
    <col min="9990" max="9990" width="38.7109375" style="20" customWidth="1"/>
    <col min="9991" max="9991" width="11.7109375" style="20" customWidth="1"/>
    <col min="9992" max="9992" width="12.5703125" style="20" customWidth="1"/>
    <col min="9993" max="9993" width="20.5703125" style="20" customWidth="1"/>
    <col min="9994" max="9994" width="20.140625" style="20" customWidth="1"/>
    <col min="9995" max="9995" width="19.5703125" style="20" customWidth="1"/>
    <col min="9996" max="9996" width="10.5703125" style="20" customWidth="1"/>
    <col min="9997" max="9997" width="11" style="20" customWidth="1"/>
    <col min="9998" max="9998" width="9.140625" style="20" customWidth="1"/>
    <col min="9999" max="10002" width="6.85546875" style="20" customWidth="1"/>
    <col min="10003" max="10021" width="0" style="20" hidden="1" customWidth="1"/>
    <col min="10022" max="10240" width="11.42578125" style="20"/>
    <col min="10241" max="10241" width="4.5703125" style="20" customWidth="1"/>
    <col min="10242" max="10242" width="7" style="20" customWidth="1"/>
    <col min="10243" max="10243" width="10.5703125" style="20" customWidth="1"/>
    <col min="10244" max="10244" width="11.5703125" style="20" customWidth="1"/>
    <col min="10245" max="10245" width="14.85546875" style="20" customWidth="1"/>
    <col min="10246" max="10246" width="38.7109375" style="20" customWidth="1"/>
    <col min="10247" max="10247" width="11.7109375" style="20" customWidth="1"/>
    <col min="10248" max="10248" width="12.5703125" style="20" customWidth="1"/>
    <col min="10249" max="10249" width="20.5703125" style="20" customWidth="1"/>
    <col min="10250" max="10250" width="20.140625" style="20" customWidth="1"/>
    <col min="10251" max="10251" width="19.5703125" style="20" customWidth="1"/>
    <col min="10252" max="10252" width="10.5703125" style="20" customWidth="1"/>
    <col min="10253" max="10253" width="11" style="20" customWidth="1"/>
    <col min="10254" max="10254" width="9.140625" style="20" customWidth="1"/>
    <col min="10255" max="10258" width="6.85546875" style="20" customWidth="1"/>
    <col min="10259" max="10277" width="0" style="20" hidden="1" customWidth="1"/>
    <col min="10278" max="10496" width="11.42578125" style="20"/>
    <col min="10497" max="10497" width="4.5703125" style="20" customWidth="1"/>
    <col min="10498" max="10498" width="7" style="20" customWidth="1"/>
    <col min="10499" max="10499" width="10.5703125" style="20" customWidth="1"/>
    <col min="10500" max="10500" width="11.5703125" style="20" customWidth="1"/>
    <col min="10501" max="10501" width="14.85546875" style="20" customWidth="1"/>
    <col min="10502" max="10502" width="38.7109375" style="20" customWidth="1"/>
    <col min="10503" max="10503" width="11.7109375" style="20" customWidth="1"/>
    <col min="10504" max="10504" width="12.5703125" style="20" customWidth="1"/>
    <col min="10505" max="10505" width="20.5703125" style="20" customWidth="1"/>
    <col min="10506" max="10506" width="20.140625" style="20" customWidth="1"/>
    <col min="10507" max="10507" width="19.5703125" style="20" customWidth="1"/>
    <col min="10508" max="10508" width="10.5703125" style="20" customWidth="1"/>
    <col min="10509" max="10509" width="11" style="20" customWidth="1"/>
    <col min="10510" max="10510" width="9.140625" style="20" customWidth="1"/>
    <col min="10511" max="10514" width="6.85546875" style="20" customWidth="1"/>
    <col min="10515" max="10533" width="0" style="20" hidden="1" customWidth="1"/>
    <col min="10534" max="10752" width="11.42578125" style="20"/>
    <col min="10753" max="10753" width="4.5703125" style="20" customWidth="1"/>
    <col min="10754" max="10754" width="7" style="20" customWidth="1"/>
    <col min="10755" max="10755" width="10.5703125" style="20" customWidth="1"/>
    <col min="10756" max="10756" width="11.5703125" style="20" customWidth="1"/>
    <col min="10757" max="10757" width="14.85546875" style="20" customWidth="1"/>
    <col min="10758" max="10758" width="38.7109375" style="20" customWidth="1"/>
    <col min="10759" max="10759" width="11.7109375" style="20" customWidth="1"/>
    <col min="10760" max="10760" width="12.5703125" style="20" customWidth="1"/>
    <col min="10761" max="10761" width="20.5703125" style="20" customWidth="1"/>
    <col min="10762" max="10762" width="20.140625" style="20" customWidth="1"/>
    <col min="10763" max="10763" width="19.5703125" style="20" customWidth="1"/>
    <col min="10764" max="10764" width="10.5703125" style="20" customWidth="1"/>
    <col min="10765" max="10765" width="11" style="20" customWidth="1"/>
    <col min="10766" max="10766" width="9.140625" style="20" customWidth="1"/>
    <col min="10767" max="10770" width="6.85546875" style="20" customWidth="1"/>
    <col min="10771" max="10789" width="0" style="20" hidden="1" customWidth="1"/>
    <col min="10790" max="11008" width="11.42578125" style="20"/>
    <col min="11009" max="11009" width="4.5703125" style="20" customWidth="1"/>
    <col min="11010" max="11010" width="7" style="20" customWidth="1"/>
    <col min="11011" max="11011" width="10.5703125" style="20" customWidth="1"/>
    <col min="11012" max="11012" width="11.5703125" style="20" customWidth="1"/>
    <col min="11013" max="11013" width="14.85546875" style="20" customWidth="1"/>
    <col min="11014" max="11014" width="38.7109375" style="20" customWidth="1"/>
    <col min="11015" max="11015" width="11.7109375" style="20" customWidth="1"/>
    <col min="11016" max="11016" width="12.5703125" style="20" customWidth="1"/>
    <col min="11017" max="11017" width="20.5703125" style="20" customWidth="1"/>
    <col min="11018" max="11018" width="20.140625" style="20" customWidth="1"/>
    <col min="11019" max="11019" width="19.5703125" style="20" customWidth="1"/>
    <col min="11020" max="11020" width="10.5703125" style="20" customWidth="1"/>
    <col min="11021" max="11021" width="11" style="20" customWidth="1"/>
    <col min="11022" max="11022" width="9.140625" style="20" customWidth="1"/>
    <col min="11023" max="11026" width="6.85546875" style="20" customWidth="1"/>
    <col min="11027" max="11045" width="0" style="20" hidden="1" customWidth="1"/>
    <col min="11046" max="11264" width="11.42578125" style="20"/>
    <col min="11265" max="11265" width="4.5703125" style="20" customWidth="1"/>
    <col min="11266" max="11266" width="7" style="20" customWidth="1"/>
    <col min="11267" max="11267" width="10.5703125" style="20" customWidth="1"/>
    <col min="11268" max="11268" width="11.5703125" style="20" customWidth="1"/>
    <col min="11269" max="11269" width="14.85546875" style="20" customWidth="1"/>
    <col min="11270" max="11270" width="38.7109375" style="20" customWidth="1"/>
    <col min="11271" max="11271" width="11.7109375" style="20" customWidth="1"/>
    <col min="11272" max="11272" width="12.5703125" style="20" customWidth="1"/>
    <col min="11273" max="11273" width="20.5703125" style="20" customWidth="1"/>
    <col min="11274" max="11274" width="20.140625" style="20" customWidth="1"/>
    <col min="11275" max="11275" width="19.5703125" style="20" customWidth="1"/>
    <col min="11276" max="11276" width="10.5703125" style="20" customWidth="1"/>
    <col min="11277" max="11277" width="11" style="20" customWidth="1"/>
    <col min="11278" max="11278" width="9.140625" style="20" customWidth="1"/>
    <col min="11279" max="11282" width="6.85546875" style="20" customWidth="1"/>
    <col min="11283" max="11301" width="0" style="20" hidden="1" customWidth="1"/>
    <col min="11302" max="11520" width="11.42578125" style="20"/>
    <col min="11521" max="11521" width="4.5703125" style="20" customWidth="1"/>
    <col min="11522" max="11522" width="7" style="20" customWidth="1"/>
    <col min="11523" max="11523" width="10.5703125" style="20" customWidth="1"/>
    <col min="11524" max="11524" width="11.5703125" style="20" customWidth="1"/>
    <col min="11525" max="11525" width="14.85546875" style="20" customWidth="1"/>
    <col min="11526" max="11526" width="38.7109375" style="20" customWidth="1"/>
    <col min="11527" max="11527" width="11.7109375" style="20" customWidth="1"/>
    <col min="11528" max="11528" width="12.5703125" style="20" customWidth="1"/>
    <col min="11529" max="11529" width="20.5703125" style="20" customWidth="1"/>
    <col min="11530" max="11530" width="20.140625" style="20" customWidth="1"/>
    <col min="11531" max="11531" width="19.5703125" style="20" customWidth="1"/>
    <col min="11532" max="11532" width="10.5703125" style="20" customWidth="1"/>
    <col min="11533" max="11533" width="11" style="20" customWidth="1"/>
    <col min="11534" max="11534" width="9.140625" style="20" customWidth="1"/>
    <col min="11535" max="11538" width="6.85546875" style="20" customWidth="1"/>
    <col min="11539" max="11557" width="0" style="20" hidden="1" customWidth="1"/>
    <col min="11558" max="11776" width="11.42578125" style="20"/>
    <col min="11777" max="11777" width="4.5703125" style="20" customWidth="1"/>
    <col min="11778" max="11778" width="7" style="20" customWidth="1"/>
    <col min="11779" max="11779" width="10.5703125" style="20" customWidth="1"/>
    <col min="11780" max="11780" width="11.5703125" style="20" customWidth="1"/>
    <col min="11781" max="11781" width="14.85546875" style="20" customWidth="1"/>
    <col min="11782" max="11782" width="38.7109375" style="20" customWidth="1"/>
    <col min="11783" max="11783" width="11.7109375" style="20" customWidth="1"/>
    <col min="11784" max="11784" width="12.5703125" style="20" customWidth="1"/>
    <col min="11785" max="11785" width="20.5703125" style="20" customWidth="1"/>
    <col min="11786" max="11786" width="20.140625" style="20" customWidth="1"/>
    <col min="11787" max="11787" width="19.5703125" style="20" customWidth="1"/>
    <col min="11788" max="11788" width="10.5703125" style="20" customWidth="1"/>
    <col min="11789" max="11789" width="11" style="20" customWidth="1"/>
    <col min="11790" max="11790" width="9.140625" style="20" customWidth="1"/>
    <col min="11791" max="11794" width="6.85546875" style="20" customWidth="1"/>
    <col min="11795" max="11813" width="0" style="20" hidden="1" customWidth="1"/>
    <col min="11814" max="12032" width="11.42578125" style="20"/>
    <col min="12033" max="12033" width="4.5703125" style="20" customWidth="1"/>
    <col min="12034" max="12034" width="7" style="20" customWidth="1"/>
    <col min="12035" max="12035" width="10.5703125" style="20" customWidth="1"/>
    <col min="12036" max="12036" width="11.5703125" style="20" customWidth="1"/>
    <col min="12037" max="12037" width="14.85546875" style="20" customWidth="1"/>
    <col min="12038" max="12038" width="38.7109375" style="20" customWidth="1"/>
    <col min="12039" max="12039" width="11.7109375" style="20" customWidth="1"/>
    <col min="12040" max="12040" width="12.5703125" style="20" customWidth="1"/>
    <col min="12041" max="12041" width="20.5703125" style="20" customWidth="1"/>
    <col min="12042" max="12042" width="20.140625" style="20" customWidth="1"/>
    <col min="12043" max="12043" width="19.5703125" style="20" customWidth="1"/>
    <col min="12044" max="12044" width="10.5703125" style="20" customWidth="1"/>
    <col min="12045" max="12045" width="11" style="20" customWidth="1"/>
    <col min="12046" max="12046" width="9.140625" style="20" customWidth="1"/>
    <col min="12047" max="12050" width="6.85546875" style="20" customWidth="1"/>
    <col min="12051" max="12069" width="0" style="20" hidden="1" customWidth="1"/>
    <col min="12070" max="12288" width="11.42578125" style="20"/>
    <col min="12289" max="12289" width="4.5703125" style="20" customWidth="1"/>
    <col min="12290" max="12290" width="7" style="20" customWidth="1"/>
    <col min="12291" max="12291" width="10.5703125" style="20" customWidth="1"/>
    <col min="12292" max="12292" width="11.5703125" style="20" customWidth="1"/>
    <col min="12293" max="12293" width="14.85546875" style="20" customWidth="1"/>
    <col min="12294" max="12294" width="38.7109375" style="20" customWidth="1"/>
    <col min="12295" max="12295" width="11.7109375" style="20" customWidth="1"/>
    <col min="12296" max="12296" width="12.5703125" style="20" customWidth="1"/>
    <col min="12297" max="12297" width="20.5703125" style="20" customWidth="1"/>
    <col min="12298" max="12298" width="20.140625" style="20" customWidth="1"/>
    <col min="12299" max="12299" width="19.5703125" style="20" customWidth="1"/>
    <col min="12300" max="12300" width="10.5703125" style="20" customWidth="1"/>
    <col min="12301" max="12301" width="11" style="20" customWidth="1"/>
    <col min="12302" max="12302" width="9.140625" style="20" customWidth="1"/>
    <col min="12303" max="12306" width="6.85546875" style="20" customWidth="1"/>
    <col min="12307" max="12325" width="0" style="20" hidden="1" customWidth="1"/>
    <col min="12326" max="12544" width="11.42578125" style="20"/>
    <col min="12545" max="12545" width="4.5703125" style="20" customWidth="1"/>
    <col min="12546" max="12546" width="7" style="20" customWidth="1"/>
    <col min="12547" max="12547" width="10.5703125" style="20" customWidth="1"/>
    <col min="12548" max="12548" width="11.5703125" style="20" customWidth="1"/>
    <col min="12549" max="12549" width="14.85546875" style="20" customWidth="1"/>
    <col min="12550" max="12550" width="38.7109375" style="20" customWidth="1"/>
    <col min="12551" max="12551" width="11.7109375" style="20" customWidth="1"/>
    <col min="12552" max="12552" width="12.5703125" style="20" customWidth="1"/>
    <col min="12553" max="12553" width="20.5703125" style="20" customWidth="1"/>
    <col min="12554" max="12554" width="20.140625" style="20" customWidth="1"/>
    <col min="12555" max="12555" width="19.5703125" style="20" customWidth="1"/>
    <col min="12556" max="12556" width="10.5703125" style="20" customWidth="1"/>
    <col min="12557" max="12557" width="11" style="20" customWidth="1"/>
    <col min="12558" max="12558" width="9.140625" style="20" customWidth="1"/>
    <col min="12559" max="12562" width="6.85546875" style="20" customWidth="1"/>
    <col min="12563" max="12581" width="0" style="20" hidden="1" customWidth="1"/>
    <col min="12582" max="12800" width="11.42578125" style="20"/>
    <col min="12801" max="12801" width="4.5703125" style="20" customWidth="1"/>
    <col min="12802" max="12802" width="7" style="20" customWidth="1"/>
    <col min="12803" max="12803" width="10.5703125" style="20" customWidth="1"/>
    <col min="12804" max="12804" width="11.5703125" style="20" customWidth="1"/>
    <col min="12805" max="12805" width="14.85546875" style="20" customWidth="1"/>
    <col min="12806" max="12806" width="38.7109375" style="20" customWidth="1"/>
    <col min="12807" max="12807" width="11.7109375" style="20" customWidth="1"/>
    <col min="12808" max="12808" width="12.5703125" style="20" customWidth="1"/>
    <col min="12809" max="12809" width="20.5703125" style="20" customWidth="1"/>
    <col min="12810" max="12810" width="20.140625" style="20" customWidth="1"/>
    <col min="12811" max="12811" width="19.5703125" style="20" customWidth="1"/>
    <col min="12812" max="12812" width="10.5703125" style="20" customWidth="1"/>
    <col min="12813" max="12813" width="11" style="20" customWidth="1"/>
    <col min="12814" max="12814" width="9.140625" style="20" customWidth="1"/>
    <col min="12815" max="12818" width="6.85546875" style="20" customWidth="1"/>
    <col min="12819" max="12837" width="0" style="20" hidden="1" customWidth="1"/>
    <col min="12838" max="13056" width="11.42578125" style="20"/>
    <col min="13057" max="13057" width="4.5703125" style="20" customWidth="1"/>
    <col min="13058" max="13058" width="7" style="20" customWidth="1"/>
    <col min="13059" max="13059" width="10.5703125" style="20" customWidth="1"/>
    <col min="13060" max="13060" width="11.5703125" style="20" customWidth="1"/>
    <col min="13061" max="13061" width="14.85546875" style="20" customWidth="1"/>
    <col min="13062" max="13062" width="38.7109375" style="20" customWidth="1"/>
    <col min="13063" max="13063" width="11.7109375" style="20" customWidth="1"/>
    <col min="13064" max="13064" width="12.5703125" style="20" customWidth="1"/>
    <col min="13065" max="13065" width="20.5703125" style="20" customWidth="1"/>
    <col min="13066" max="13066" width="20.140625" style="20" customWidth="1"/>
    <col min="13067" max="13067" width="19.5703125" style="20" customWidth="1"/>
    <col min="13068" max="13068" width="10.5703125" style="20" customWidth="1"/>
    <col min="13069" max="13069" width="11" style="20" customWidth="1"/>
    <col min="13070" max="13070" width="9.140625" style="20" customWidth="1"/>
    <col min="13071" max="13074" width="6.85546875" style="20" customWidth="1"/>
    <col min="13075" max="13093" width="0" style="20" hidden="1" customWidth="1"/>
    <col min="13094" max="13312" width="11.42578125" style="20"/>
    <col min="13313" max="13313" width="4.5703125" style="20" customWidth="1"/>
    <col min="13314" max="13314" width="7" style="20" customWidth="1"/>
    <col min="13315" max="13315" width="10.5703125" style="20" customWidth="1"/>
    <col min="13316" max="13316" width="11.5703125" style="20" customWidth="1"/>
    <col min="13317" max="13317" width="14.85546875" style="20" customWidth="1"/>
    <col min="13318" max="13318" width="38.7109375" style="20" customWidth="1"/>
    <col min="13319" max="13319" width="11.7109375" style="20" customWidth="1"/>
    <col min="13320" max="13320" width="12.5703125" style="20" customWidth="1"/>
    <col min="13321" max="13321" width="20.5703125" style="20" customWidth="1"/>
    <col min="13322" max="13322" width="20.140625" style="20" customWidth="1"/>
    <col min="13323" max="13323" width="19.5703125" style="20" customWidth="1"/>
    <col min="13324" max="13324" width="10.5703125" style="20" customWidth="1"/>
    <col min="13325" max="13325" width="11" style="20" customWidth="1"/>
    <col min="13326" max="13326" width="9.140625" style="20" customWidth="1"/>
    <col min="13327" max="13330" width="6.85546875" style="20" customWidth="1"/>
    <col min="13331" max="13349" width="0" style="20" hidden="1" customWidth="1"/>
    <col min="13350" max="13568" width="11.42578125" style="20"/>
    <col min="13569" max="13569" width="4.5703125" style="20" customWidth="1"/>
    <col min="13570" max="13570" width="7" style="20" customWidth="1"/>
    <col min="13571" max="13571" width="10.5703125" style="20" customWidth="1"/>
    <col min="13572" max="13572" width="11.5703125" style="20" customWidth="1"/>
    <col min="13573" max="13573" width="14.85546875" style="20" customWidth="1"/>
    <col min="13574" max="13574" width="38.7109375" style="20" customWidth="1"/>
    <col min="13575" max="13575" width="11.7109375" style="20" customWidth="1"/>
    <col min="13576" max="13576" width="12.5703125" style="20" customWidth="1"/>
    <col min="13577" max="13577" width="20.5703125" style="20" customWidth="1"/>
    <col min="13578" max="13578" width="20.140625" style="20" customWidth="1"/>
    <col min="13579" max="13579" width="19.5703125" style="20" customWidth="1"/>
    <col min="13580" max="13580" width="10.5703125" style="20" customWidth="1"/>
    <col min="13581" max="13581" width="11" style="20" customWidth="1"/>
    <col min="13582" max="13582" width="9.140625" style="20" customWidth="1"/>
    <col min="13583" max="13586" width="6.85546875" style="20" customWidth="1"/>
    <col min="13587" max="13605" width="0" style="20" hidden="1" customWidth="1"/>
    <col min="13606" max="13824" width="11.42578125" style="20"/>
    <col min="13825" max="13825" width="4.5703125" style="20" customWidth="1"/>
    <col min="13826" max="13826" width="7" style="20" customWidth="1"/>
    <col min="13827" max="13827" width="10.5703125" style="20" customWidth="1"/>
    <col min="13828" max="13828" width="11.5703125" style="20" customWidth="1"/>
    <col min="13829" max="13829" width="14.85546875" style="20" customWidth="1"/>
    <col min="13830" max="13830" width="38.7109375" style="20" customWidth="1"/>
    <col min="13831" max="13831" width="11.7109375" style="20" customWidth="1"/>
    <col min="13832" max="13832" width="12.5703125" style="20" customWidth="1"/>
    <col min="13833" max="13833" width="20.5703125" style="20" customWidth="1"/>
    <col min="13834" max="13834" width="20.140625" style="20" customWidth="1"/>
    <col min="13835" max="13835" width="19.5703125" style="20" customWidth="1"/>
    <col min="13836" max="13836" width="10.5703125" style="20" customWidth="1"/>
    <col min="13837" max="13837" width="11" style="20" customWidth="1"/>
    <col min="13838" max="13838" width="9.140625" style="20" customWidth="1"/>
    <col min="13839" max="13842" width="6.85546875" style="20" customWidth="1"/>
    <col min="13843" max="13861" width="0" style="20" hidden="1" customWidth="1"/>
    <col min="13862" max="14080" width="11.42578125" style="20"/>
    <col min="14081" max="14081" width="4.5703125" style="20" customWidth="1"/>
    <col min="14082" max="14082" width="7" style="20" customWidth="1"/>
    <col min="14083" max="14083" width="10.5703125" style="20" customWidth="1"/>
    <col min="14084" max="14084" width="11.5703125" style="20" customWidth="1"/>
    <col min="14085" max="14085" width="14.85546875" style="20" customWidth="1"/>
    <col min="14086" max="14086" width="38.7109375" style="20" customWidth="1"/>
    <col min="14087" max="14087" width="11.7109375" style="20" customWidth="1"/>
    <col min="14088" max="14088" width="12.5703125" style="20" customWidth="1"/>
    <col min="14089" max="14089" width="20.5703125" style="20" customWidth="1"/>
    <col min="14090" max="14090" width="20.140625" style="20" customWidth="1"/>
    <col min="14091" max="14091" width="19.5703125" style="20" customWidth="1"/>
    <col min="14092" max="14092" width="10.5703125" style="20" customWidth="1"/>
    <col min="14093" max="14093" width="11" style="20" customWidth="1"/>
    <col min="14094" max="14094" width="9.140625" style="20" customWidth="1"/>
    <col min="14095" max="14098" width="6.85546875" style="20" customWidth="1"/>
    <col min="14099" max="14117" width="0" style="20" hidden="1" customWidth="1"/>
    <col min="14118" max="14336" width="11.42578125" style="20"/>
    <col min="14337" max="14337" width="4.5703125" style="20" customWidth="1"/>
    <col min="14338" max="14338" width="7" style="20" customWidth="1"/>
    <col min="14339" max="14339" width="10.5703125" style="20" customWidth="1"/>
    <col min="14340" max="14340" width="11.5703125" style="20" customWidth="1"/>
    <col min="14341" max="14341" width="14.85546875" style="20" customWidth="1"/>
    <col min="14342" max="14342" width="38.7109375" style="20" customWidth="1"/>
    <col min="14343" max="14343" width="11.7109375" style="20" customWidth="1"/>
    <col min="14344" max="14344" width="12.5703125" style="20" customWidth="1"/>
    <col min="14345" max="14345" width="20.5703125" style="20" customWidth="1"/>
    <col min="14346" max="14346" width="20.140625" style="20" customWidth="1"/>
    <col min="14347" max="14347" width="19.5703125" style="20" customWidth="1"/>
    <col min="14348" max="14348" width="10.5703125" style="20" customWidth="1"/>
    <col min="14349" max="14349" width="11" style="20" customWidth="1"/>
    <col min="14350" max="14350" width="9.140625" style="20" customWidth="1"/>
    <col min="14351" max="14354" width="6.85546875" style="20" customWidth="1"/>
    <col min="14355" max="14373" width="0" style="20" hidden="1" customWidth="1"/>
    <col min="14374" max="14592" width="11.42578125" style="20"/>
    <col min="14593" max="14593" width="4.5703125" style="20" customWidth="1"/>
    <col min="14594" max="14594" width="7" style="20" customWidth="1"/>
    <col min="14595" max="14595" width="10.5703125" style="20" customWidth="1"/>
    <col min="14596" max="14596" width="11.5703125" style="20" customWidth="1"/>
    <col min="14597" max="14597" width="14.85546875" style="20" customWidth="1"/>
    <col min="14598" max="14598" width="38.7109375" style="20" customWidth="1"/>
    <col min="14599" max="14599" width="11.7109375" style="20" customWidth="1"/>
    <col min="14600" max="14600" width="12.5703125" style="20" customWidth="1"/>
    <col min="14601" max="14601" width="20.5703125" style="20" customWidth="1"/>
    <col min="14602" max="14602" width="20.140625" style="20" customWidth="1"/>
    <col min="14603" max="14603" width="19.5703125" style="20" customWidth="1"/>
    <col min="14604" max="14604" width="10.5703125" style="20" customWidth="1"/>
    <col min="14605" max="14605" width="11" style="20" customWidth="1"/>
    <col min="14606" max="14606" width="9.140625" style="20" customWidth="1"/>
    <col min="14607" max="14610" width="6.85546875" style="20" customWidth="1"/>
    <col min="14611" max="14629" width="0" style="20" hidden="1" customWidth="1"/>
    <col min="14630" max="14848" width="11.42578125" style="20"/>
    <col min="14849" max="14849" width="4.5703125" style="20" customWidth="1"/>
    <col min="14850" max="14850" width="7" style="20" customWidth="1"/>
    <col min="14851" max="14851" width="10.5703125" style="20" customWidth="1"/>
    <col min="14852" max="14852" width="11.5703125" style="20" customWidth="1"/>
    <col min="14853" max="14853" width="14.85546875" style="20" customWidth="1"/>
    <col min="14854" max="14854" width="38.7109375" style="20" customWidth="1"/>
    <col min="14855" max="14855" width="11.7109375" style="20" customWidth="1"/>
    <col min="14856" max="14856" width="12.5703125" style="20" customWidth="1"/>
    <col min="14857" max="14857" width="20.5703125" style="20" customWidth="1"/>
    <col min="14858" max="14858" width="20.140625" style="20" customWidth="1"/>
    <col min="14859" max="14859" width="19.5703125" style="20" customWidth="1"/>
    <col min="14860" max="14860" width="10.5703125" style="20" customWidth="1"/>
    <col min="14861" max="14861" width="11" style="20" customWidth="1"/>
    <col min="14862" max="14862" width="9.140625" style="20" customWidth="1"/>
    <col min="14863" max="14866" width="6.85546875" style="20" customWidth="1"/>
    <col min="14867" max="14885" width="0" style="20" hidden="1" customWidth="1"/>
    <col min="14886" max="15104" width="11.42578125" style="20"/>
    <col min="15105" max="15105" width="4.5703125" style="20" customWidth="1"/>
    <col min="15106" max="15106" width="7" style="20" customWidth="1"/>
    <col min="15107" max="15107" width="10.5703125" style="20" customWidth="1"/>
    <col min="15108" max="15108" width="11.5703125" style="20" customWidth="1"/>
    <col min="15109" max="15109" width="14.85546875" style="20" customWidth="1"/>
    <col min="15110" max="15110" width="38.7109375" style="20" customWidth="1"/>
    <col min="15111" max="15111" width="11.7109375" style="20" customWidth="1"/>
    <col min="15112" max="15112" width="12.5703125" style="20" customWidth="1"/>
    <col min="15113" max="15113" width="20.5703125" style="20" customWidth="1"/>
    <col min="15114" max="15114" width="20.140625" style="20" customWidth="1"/>
    <col min="15115" max="15115" width="19.5703125" style="20" customWidth="1"/>
    <col min="15116" max="15116" width="10.5703125" style="20" customWidth="1"/>
    <col min="15117" max="15117" width="11" style="20" customWidth="1"/>
    <col min="15118" max="15118" width="9.140625" style="20" customWidth="1"/>
    <col min="15119" max="15122" width="6.85546875" style="20" customWidth="1"/>
    <col min="15123" max="15141" width="0" style="20" hidden="1" customWidth="1"/>
    <col min="15142" max="15360" width="11.42578125" style="20"/>
    <col min="15361" max="15361" width="4.5703125" style="20" customWidth="1"/>
    <col min="15362" max="15362" width="7" style="20" customWidth="1"/>
    <col min="15363" max="15363" width="10.5703125" style="20" customWidth="1"/>
    <col min="15364" max="15364" width="11.5703125" style="20" customWidth="1"/>
    <col min="15365" max="15365" width="14.85546875" style="20" customWidth="1"/>
    <col min="15366" max="15366" width="38.7109375" style="20" customWidth="1"/>
    <col min="15367" max="15367" width="11.7109375" style="20" customWidth="1"/>
    <col min="15368" max="15368" width="12.5703125" style="20" customWidth="1"/>
    <col min="15369" max="15369" width="20.5703125" style="20" customWidth="1"/>
    <col min="15370" max="15370" width="20.140625" style="20" customWidth="1"/>
    <col min="15371" max="15371" width="19.5703125" style="20" customWidth="1"/>
    <col min="15372" max="15372" width="10.5703125" style="20" customWidth="1"/>
    <col min="15373" max="15373" width="11" style="20" customWidth="1"/>
    <col min="15374" max="15374" width="9.140625" style="20" customWidth="1"/>
    <col min="15375" max="15378" width="6.85546875" style="20" customWidth="1"/>
    <col min="15379" max="15397" width="0" style="20" hidden="1" customWidth="1"/>
    <col min="15398" max="15616" width="11.42578125" style="20"/>
    <col min="15617" max="15617" width="4.5703125" style="20" customWidth="1"/>
    <col min="15618" max="15618" width="7" style="20" customWidth="1"/>
    <col min="15619" max="15619" width="10.5703125" style="20" customWidth="1"/>
    <col min="15620" max="15620" width="11.5703125" style="20" customWidth="1"/>
    <col min="15621" max="15621" width="14.85546875" style="20" customWidth="1"/>
    <col min="15622" max="15622" width="38.7109375" style="20" customWidth="1"/>
    <col min="15623" max="15623" width="11.7109375" style="20" customWidth="1"/>
    <col min="15624" max="15624" width="12.5703125" style="20" customWidth="1"/>
    <col min="15625" max="15625" width="20.5703125" style="20" customWidth="1"/>
    <col min="15626" max="15626" width="20.140625" style="20" customWidth="1"/>
    <col min="15627" max="15627" width="19.5703125" style="20" customWidth="1"/>
    <col min="15628" max="15628" width="10.5703125" style="20" customWidth="1"/>
    <col min="15629" max="15629" width="11" style="20" customWidth="1"/>
    <col min="15630" max="15630" width="9.140625" style="20" customWidth="1"/>
    <col min="15631" max="15634" width="6.85546875" style="20" customWidth="1"/>
    <col min="15635" max="15653" width="0" style="20" hidden="1" customWidth="1"/>
    <col min="15654" max="15872" width="11.42578125" style="20"/>
    <col min="15873" max="15873" width="4.5703125" style="20" customWidth="1"/>
    <col min="15874" max="15874" width="7" style="20" customWidth="1"/>
    <col min="15875" max="15875" width="10.5703125" style="20" customWidth="1"/>
    <col min="15876" max="15876" width="11.5703125" style="20" customWidth="1"/>
    <col min="15877" max="15877" width="14.85546875" style="20" customWidth="1"/>
    <col min="15878" max="15878" width="38.7109375" style="20" customWidth="1"/>
    <col min="15879" max="15879" width="11.7109375" style="20" customWidth="1"/>
    <col min="15880" max="15880" width="12.5703125" style="20" customWidth="1"/>
    <col min="15881" max="15881" width="20.5703125" style="20" customWidth="1"/>
    <col min="15882" max="15882" width="20.140625" style="20" customWidth="1"/>
    <col min="15883" max="15883" width="19.5703125" style="20" customWidth="1"/>
    <col min="15884" max="15884" width="10.5703125" style="20" customWidth="1"/>
    <col min="15885" max="15885" width="11" style="20" customWidth="1"/>
    <col min="15886" max="15886" width="9.140625" style="20" customWidth="1"/>
    <col min="15887" max="15890" width="6.85546875" style="20" customWidth="1"/>
    <col min="15891" max="15909" width="0" style="20" hidden="1" customWidth="1"/>
    <col min="15910" max="16128" width="11.42578125" style="20"/>
    <col min="16129" max="16129" width="4.5703125" style="20" customWidth="1"/>
    <col min="16130" max="16130" width="7" style="20" customWidth="1"/>
    <col min="16131" max="16131" width="10.5703125" style="20" customWidth="1"/>
    <col min="16132" max="16132" width="11.5703125" style="20" customWidth="1"/>
    <col min="16133" max="16133" width="14.85546875" style="20" customWidth="1"/>
    <col min="16134" max="16134" width="38.7109375" style="20" customWidth="1"/>
    <col min="16135" max="16135" width="11.7109375" style="20" customWidth="1"/>
    <col min="16136" max="16136" width="12.5703125" style="20" customWidth="1"/>
    <col min="16137" max="16137" width="20.5703125" style="20" customWidth="1"/>
    <col min="16138" max="16138" width="20.140625" style="20" customWidth="1"/>
    <col min="16139" max="16139" width="19.5703125" style="20" customWidth="1"/>
    <col min="16140" max="16140" width="10.5703125" style="20" customWidth="1"/>
    <col min="16141" max="16141" width="11" style="20" customWidth="1"/>
    <col min="16142" max="16142" width="9.140625" style="20" customWidth="1"/>
    <col min="16143" max="16146" width="6.85546875" style="20" customWidth="1"/>
    <col min="16147" max="16165" width="0" style="20" hidden="1" customWidth="1"/>
    <col min="16166" max="16384" width="11.42578125" style="20"/>
  </cols>
  <sheetData>
    <row r="1" spans="1:57" ht="25.5" customHeight="1" x14ac:dyDescent="0.2">
      <c r="A1" s="179"/>
      <c r="B1" s="179"/>
      <c r="C1" s="179"/>
      <c r="D1" s="180" t="s">
        <v>380</v>
      </c>
      <c r="E1" s="180"/>
      <c r="F1" s="180"/>
      <c r="G1" s="180"/>
      <c r="H1" s="180"/>
      <c r="I1" s="180"/>
      <c r="J1" s="180"/>
      <c r="K1" s="180"/>
      <c r="L1" s="180"/>
      <c r="M1" s="180"/>
      <c r="N1" s="181" t="s">
        <v>444</v>
      </c>
      <c r="O1" s="181"/>
      <c r="P1" s="181"/>
      <c r="Q1" s="181"/>
      <c r="R1" s="181"/>
      <c r="S1" s="58"/>
      <c r="T1" s="58"/>
      <c r="U1" s="58"/>
      <c r="V1" s="58"/>
      <c r="W1" s="58"/>
      <c r="X1" s="58"/>
      <c r="Y1" s="58"/>
      <c r="Z1" s="58"/>
      <c r="AA1" s="58"/>
      <c r="AB1" s="58"/>
      <c r="AC1" s="58"/>
      <c r="AD1" s="58"/>
      <c r="AE1" s="58"/>
      <c r="AF1" s="59"/>
      <c r="AG1" s="60" t="s">
        <v>205</v>
      </c>
    </row>
    <row r="2" spans="1:57" ht="30.75" customHeight="1" x14ac:dyDescent="0.2">
      <c r="A2" s="179"/>
      <c r="B2" s="179"/>
      <c r="C2" s="179"/>
      <c r="D2" s="180"/>
      <c r="E2" s="180"/>
      <c r="F2" s="180"/>
      <c r="G2" s="180"/>
      <c r="H2" s="180"/>
      <c r="I2" s="180"/>
      <c r="J2" s="180"/>
      <c r="K2" s="180"/>
      <c r="L2" s="180"/>
      <c r="M2" s="180"/>
      <c r="N2" s="181" t="s">
        <v>400</v>
      </c>
      <c r="O2" s="181"/>
      <c r="P2" s="181"/>
      <c r="Q2" s="181"/>
      <c r="R2" s="181"/>
      <c r="S2" s="61"/>
      <c r="T2" s="61"/>
      <c r="U2" s="61"/>
      <c r="V2" s="61"/>
      <c r="W2" s="61"/>
      <c r="X2" s="61"/>
      <c r="Y2" s="61"/>
      <c r="Z2" s="61"/>
      <c r="AA2" s="61"/>
      <c r="AB2" s="61"/>
      <c r="AC2" s="61"/>
      <c r="AD2" s="61"/>
      <c r="AE2" s="61"/>
      <c r="AF2" s="62"/>
      <c r="AG2" s="60" t="s">
        <v>206</v>
      </c>
    </row>
    <row r="3" spans="1:57" ht="21" customHeight="1" x14ac:dyDescent="0.2">
      <c r="A3" s="179"/>
      <c r="B3" s="179"/>
      <c r="C3" s="179"/>
      <c r="D3" s="180"/>
      <c r="E3" s="180"/>
      <c r="F3" s="180"/>
      <c r="G3" s="180"/>
      <c r="H3" s="180"/>
      <c r="I3" s="180"/>
      <c r="J3" s="180"/>
      <c r="K3" s="180"/>
      <c r="L3" s="180"/>
      <c r="M3" s="180"/>
      <c r="N3" s="181" t="s">
        <v>25</v>
      </c>
      <c r="O3" s="181"/>
      <c r="P3" s="181"/>
      <c r="Q3" s="181"/>
      <c r="R3" s="181"/>
      <c r="S3" s="63"/>
      <c r="T3" s="63"/>
      <c r="U3" s="63"/>
      <c r="V3" s="63"/>
      <c r="W3" s="63"/>
      <c r="X3" s="63"/>
      <c r="Y3" s="63"/>
      <c r="Z3" s="63"/>
      <c r="AA3" s="63"/>
      <c r="AB3" s="63"/>
      <c r="AC3" s="63"/>
      <c r="AD3" s="63"/>
      <c r="AE3" s="63"/>
      <c r="AF3" s="64"/>
      <c r="AG3" s="60" t="s">
        <v>25</v>
      </c>
    </row>
    <row r="4" spans="1:57" s="50" customFormat="1" ht="25.5" customHeight="1" x14ac:dyDescent="0.2">
      <c r="A4" s="178" t="s">
        <v>401</v>
      </c>
      <c r="B4" s="178"/>
      <c r="C4" s="178"/>
      <c r="D4" s="178"/>
      <c r="E4" s="178"/>
      <c r="F4" s="178"/>
      <c r="G4" s="178"/>
      <c r="H4" s="178"/>
      <c r="I4" s="178"/>
      <c r="J4" s="178"/>
      <c r="K4" s="178"/>
      <c r="L4" s="178"/>
      <c r="M4" s="30"/>
      <c r="N4" s="65"/>
      <c r="O4" s="30"/>
      <c r="P4" s="30"/>
      <c r="Q4" s="30"/>
      <c r="R4" s="30"/>
      <c r="S4" s="51"/>
      <c r="T4" s="51"/>
      <c r="U4" s="51"/>
      <c r="V4" s="51"/>
      <c r="W4" s="51"/>
      <c r="X4" s="51"/>
      <c r="Y4" s="51"/>
      <c r="Z4" s="51"/>
      <c r="AA4" s="51"/>
      <c r="AB4" s="51"/>
      <c r="AC4" s="51"/>
      <c r="AD4" s="51"/>
      <c r="AE4" s="51"/>
      <c r="AI4" s="66" t="s">
        <v>35</v>
      </c>
    </row>
    <row r="5" spans="1:57" s="50" customFormat="1" ht="26.25" customHeight="1" x14ac:dyDescent="0.2">
      <c r="A5" s="182" t="s">
        <v>232</v>
      </c>
      <c r="B5" s="182"/>
      <c r="C5" s="182"/>
      <c r="D5" s="182"/>
      <c r="E5" s="182"/>
      <c r="F5" s="182"/>
      <c r="G5" s="182"/>
      <c r="H5" s="182"/>
      <c r="I5" s="182"/>
      <c r="J5" s="182"/>
      <c r="K5" s="182"/>
      <c r="L5" s="182"/>
      <c r="M5" s="29"/>
      <c r="N5" s="67"/>
      <c r="O5" s="29"/>
      <c r="P5" s="29"/>
      <c r="Q5" s="29"/>
      <c r="R5" s="29"/>
      <c r="S5" s="29"/>
      <c r="T5" s="29"/>
      <c r="U5" s="29"/>
      <c r="V5" s="29"/>
      <c r="W5" s="29"/>
      <c r="X5" s="29"/>
      <c r="Y5" s="29"/>
      <c r="Z5" s="29"/>
      <c r="AA5" s="29"/>
      <c r="AB5" s="29"/>
      <c r="AC5" s="29"/>
      <c r="AD5" s="29"/>
      <c r="AE5" s="29"/>
      <c r="AF5" s="29"/>
      <c r="AG5" s="29"/>
      <c r="AI5" s="66" t="s">
        <v>36</v>
      </c>
    </row>
    <row r="6" spans="1:57" s="50" customFormat="1" ht="18.75" customHeight="1" x14ac:dyDescent="0.2">
      <c r="A6" s="183" t="s">
        <v>17</v>
      </c>
      <c r="B6" s="184"/>
      <c r="C6" s="184"/>
      <c r="D6" s="184"/>
      <c r="E6" s="184"/>
      <c r="F6" s="184"/>
      <c r="G6" s="184"/>
      <c r="H6" s="184"/>
      <c r="I6" s="184"/>
      <c r="J6" s="184"/>
      <c r="K6" s="184"/>
      <c r="L6" s="184"/>
      <c r="M6" s="184"/>
      <c r="N6" s="184"/>
      <c r="O6" s="184"/>
      <c r="P6" s="184"/>
      <c r="Q6" s="184"/>
      <c r="R6" s="184"/>
      <c r="S6" s="185" t="s">
        <v>18</v>
      </c>
      <c r="T6" s="186"/>
      <c r="U6" s="186"/>
      <c r="V6" s="186"/>
      <c r="W6" s="186"/>
      <c r="X6" s="186"/>
      <c r="Y6" s="186"/>
      <c r="Z6" s="186"/>
      <c r="AA6" s="186"/>
      <c r="AB6" s="186"/>
      <c r="AC6" s="186"/>
      <c r="AD6" s="186"/>
      <c r="AE6" s="186"/>
      <c r="AF6" s="186"/>
      <c r="AG6" s="187"/>
      <c r="AI6" s="66" t="s">
        <v>37</v>
      </c>
    </row>
    <row r="7" spans="1:57" s="27" customFormat="1" ht="39" customHeight="1" x14ac:dyDescent="0.2">
      <c r="A7" s="198" t="s">
        <v>38</v>
      </c>
      <c r="B7" s="188" t="s">
        <v>34</v>
      </c>
      <c r="C7" s="189"/>
      <c r="D7" s="190" t="s">
        <v>14</v>
      </c>
      <c r="E7" s="190"/>
      <c r="F7" s="190"/>
      <c r="G7" s="190"/>
      <c r="H7" s="190" t="s">
        <v>24</v>
      </c>
      <c r="I7" s="190"/>
      <c r="J7" s="190"/>
      <c r="K7" s="190"/>
      <c r="L7" s="190"/>
      <c r="M7" s="191" t="s">
        <v>20</v>
      </c>
      <c r="N7" s="192"/>
      <c r="O7" s="192"/>
      <c r="P7" s="192"/>
      <c r="Q7" s="192"/>
      <c r="R7" s="193"/>
      <c r="S7" s="194" t="s">
        <v>42</v>
      </c>
      <c r="T7" s="195"/>
      <c r="U7" s="195"/>
      <c r="V7" s="195"/>
      <c r="W7" s="195"/>
      <c r="X7" s="195"/>
      <c r="Y7" s="195"/>
      <c r="Z7" s="195"/>
      <c r="AA7" s="195"/>
      <c r="AB7" s="195"/>
      <c r="AC7" s="195"/>
      <c r="AD7" s="195"/>
      <c r="AE7" s="196"/>
      <c r="AF7" s="197" t="s">
        <v>23</v>
      </c>
      <c r="AG7" s="197"/>
    </row>
    <row r="8" spans="1:57" s="27" customFormat="1" ht="36.75" customHeight="1" x14ac:dyDescent="0.2">
      <c r="A8" s="199"/>
      <c r="B8" s="201" t="s">
        <v>39</v>
      </c>
      <c r="C8" s="201" t="s">
        <v>40</v>
      </c>
      <c r="D8" s="203" t="s">
        <v>41</v>
      </c>
      <c r="E8" s="203" t="s">
        <v>228</v>
      </c>
      <c r="F8" s="203" t="s">
        <v>233</v>
      </c>
      <c r="G8" s="205" t="s">
        <v>46</v>
      </c>
      <c r="H8" s="224" t="s">
        <v>47</v>
      </c>
      <c r="I8" s="224" t="s">
        <v>48</v>
      </c>
      <c r="J8" s="224" t="s">
        <v>49</v>
      </c>
      <c r="K8" s="224" t="s">
        <v>50</v>
      </c>
      <c r="L8" s="224" t="s">
        <v>51</v>
      </c>
      <c r="M8" s="220" t="s">
        <v>52</v>
      </c>
      <c r="N8" s="222" t="s">
        <v>53</v>
      </c>
      <c r="O8" s="212" t="s">
        <v>54</v>
      </c>
      <c r="P8" s="213"/>
      <c r="Q8" s="213"/>
      <c r="R8" s="214"/>
      <c r="S8" s="215" t="s">
        <v>30</v>
      </c>
      <c r="T8" s="216"/>
      <c r="U8" s="217"/>
      <c r="V8" s="215" t="s">
        <v>31</v>
      </c>
      <c r="W8" s="216"/>
      <c r="X8" s="217"/>
      <c r="Y8" s="215" t="s">
        <v>32</v>
      </c>
      <c r="Z8" s="216"/>
      <c r="AA8" s="217"/>
      <c r="AB8" s="215" t="s">
        <v>33</v>
      </c>
      <c r="AC8" s="216"/>
      <c r="AD8" s="217"/>
      <c r="AE8" s="218" t="s">
        <v>43</v>
      </c>
      <c r="AF8" s="207" t="s">
        <v>44</v>
      </c>
      <c r="AG8" s="207" t="s">
        <v>45</v>
      </c>
      <c r="AI8" s="209" t="s">
        <v>19</v>
      </c>
      <c r="AJ8" s="210"/>
      <c r="AK8" s="211"/>
    </row>
    <row r="9" spans="1:57" s="28" customFormat="1" ht="25.5" customHeight="1" x14ac:dyDescent="0.2">
      <c r="A9" s="200"/>
      <c r="B9" s="202"/>
      <c r="C9" s="202"/>
      <c r="D9" s="204"/>
      <c r="E9" s="204"/>
      <c r="F9" s="204"/>
      <c r="G9" s="206"/>
      <c r="H9" s="225"/>
      <c r="I9" s="225"/>
      <c r="J9" s="225"/>
      <c r="K9" s="225"/>
      <c r="L9" s="225"/>
      <c r="M9" s="221"/>
      <c r="N9" s="223"/>
      <c r="O9" s="107" t="s">
        <v>26</v>
      </c>
      <c r="P9" s="107" t="s">
        <v>27</v>
      </c>
      <c r="Q9" s="107" t="s">
        <v>28</v>
      </c>
      <c r="R9" s="107" t="s">
        <v>29</v>
      </c>
      <c r="S9" s="68" t="s">
        <v>21</v>
      </c>
      <c r="T9" s="68" t="s">
        <v>229</v>
      </c>
      <c r="U9" s="69" t="s">
        <v>22</v>
      </c>
      <c r="V9" s="68" t="s">
        <v>21</v>
      </c>
      <c r="W9" s="68" t="s">
        <v>229</v>
      </c>
      <c r="X9" s="69" t="s">
        <v>22</v>
      </c>
      <c r="Y9" s="68" t="s">
        <v>21</v>
      </c>
      <c r="Z9" s="68" t="s">
        <v>229</v>
      </c>
      <c r="AA9" s="69" t="s">
        <v>22</v>
      </c>
      <c r="AB9" s="68" t="s">
        <v>21</v>
      </c>
      <c r="AC9" s="68" t="s">
        <v>229</v>
      </c>
      <c r="AD9" s="69" t="s">
        <v>22</v>
      </c>
      <c r="AE9" s="219"/>
      <c r="AF9" s="208"/>
      <c r="AG9" s="208"/>
      <c r="AI9" s="70" t="s">
        <v>0</v>
      </c>
      <c r="AJ9" s="106" t="s">
        <v>15</v>
      </c>
      <c r="AK9" s="105" t="s">
        <v>16</v>
      </c>
    </row>
    <row r="10" spans="1:57" s="28" customFormat="1" ht="100.5" customHeight="1" x14ac:dyDescent="0.2">
      <c r="A10" s="31">
        <v>1</v>
      </c>
      <c r="B10" s="31">
        <v>3</v>
      </c>
      <c r="C10" s="31">
        <v>3.1</v>
      </c>
      <c r="D10" s="116" t="s">
        <v>129</v>
      </c>
      <c r="E10" s="31" t="s">
        <v>130</v>
      </c>
      <c r="F10" s="117" t="s">
        <v>234</v>
      </c>
      <c r="G10" s="118">
        <v>43281</v>
      </c>
      <c r="H10" s="31" t="s">
        <v>36</v>
      </c>
      <c r="I10" s="117" t="s">
        <v>235</v>
      </c>
      <c r="J10" s="117" t="s">
        <v>236</v>
      </c>
      <c r="K10" s="119" t="s">
        <v>237</v>
      </c>
      <c r="L10" s="55" t="s">
        <v>72</v>
      </c>
      <c r="M10" s="42">
        <v>1</v>
      </c>
      <c r="N10" s="42">
        <v>1</v>
      </c>
      <c r="O10" s="120"/>
      <c r="P10" s="120">
        <v>1</v>
      </c>
      <c r="Q10" s="119" t="s">
        <v>94</v>
      </c>
      <c r="R10" s="119" t="s">
        <v>94</v>
      </c>
      <c r="S10" s="71"/>
      <c r="T10" s="71"/>
      <c r="U10" s="72"/>
      <c r="V10" s="73"/>
      <c r="W10" s="73"/>
      <c r="X10" s="72"/>
      <c r="Y10" s="73"/>
      <c r="Z10" s="73"/>
      <c r="AA10" s="72"/>
      <c r="AB10" s="73"/>
      <c r="AC10" s="73"/>
      <c r="AD10" s="72"/>
      <c r="AE10" s="74"/>
      <c r="AF10" s="75" t="str">
        <f>IF(AE10&lt;80%,"MÍNIMO",IF(AE10&gt;=80%,IF(AE10&lt;90%,"ACEPTABLE",IF(AE10&gt;=90%,"SATISFACTORIO"))))</f>
        <v>MÍNIMO</v>
      </c>
      <c r="AG10" s="76"/>
      <c r="AI10" s="77" t="s">
        <v>91</v>
      </c>
      <c r="AJ10" s="78" t="s">
        <v>238</v>
      </c>
      <c r="AK10" s="78" t="s">
        <v>239</v>
      </c>
    </row>
    <row r="11" spans="1:57" s="28" customFormat="1" ht="80.25" customHeight="1" x14ac:dyDescent="0.2">
      <c r="A11" s="31">
        <v>2</v>
      </c>
      <c r="B11" s="31">
        <v>3</v>
      </c>
      <c r="C11" s="31">
        <v>3.1</v>
      </c>
      <c r="D11" s="116" t="s">
        <v>129</v>
      </c>
      <c r="E11" s="31" t="s">
        <v>130</v>
      </c>
      <c r="F11" s="117" t="s">
        <v>432</v>
      </c>
      <c r="G11" s="118">
        <v>43465</v>
      </c>
      <c r="H11" s="31" t="s">
        <v>35</v>
      </c>
      <c r="I11" s="117" t="s">
        <v>240</v>
      </c>
      <c r="J11" s="117" t="s">
        <v>240</v>
      </c>
      <c r="K11" s="119" t="s">
        <v>241</v>
      </c>
      <c r="L11" s="55"/>
      <c r="M11" s="42" t="s">
        <v>131</v>
      </c>
      <c r="N11" s="42">
        <v>1</v>
      </c>
      <c r="O11" s="120">
        <v>0.5</v>
      </c>
      <c r="P11" s="120">
        <v>0.2</v>
      </c>
      <c r="Q11" s="119">
        <v>0.2</v>
      </c>
      <c r="R11" s="119">
        <v>0.1</v>
      </c>
      <c r="S11" s="71"/>
      <c r="T11" s="71"/>
      <c r="U11" s="72"/>
      <c r="V11" s="73"/>
      <c r="W11" s="73"/>
      <c r="X11" s="72"/>
      <c r="Y11" s="73"/>
      <c r="Z11" s="73"/>
      <c r="AA11" s="72"/>
      <c r="AB11" s="73"/>
      <c r="AC11" s="73"/>
      <c r="AD11" s="72"/>
      <c r="AE11" s="74"/>
      <c r="AF11" s="75"/>
      <c r="AG11" s="76"/>
      <c r="AI11" s="77"/>
      <c r="AJ11" s="78"/>
      <c r="AK11" s="78"/>
    </row>
    <row r="12" spans="1:57" s="41" customFormat="1" ht="97.5" customHeight="1" x14ac:dyDescent="0.2">
      <c r="A12" s="31">
        <v>3</v>
      </c>
      <c r="B12" s="31">
        <v>3</v>
      </c>
      <c r="C12" s="31">
        <v>3.1</v>
      </c>
      <c r="D12" s="116" t="s">
        <v>129</v>
      </c>
      <c r="E12" s="31" t="s">
        <v>130</v>
      </c>
      <c r="F12" s="117" t="s">
        <v>433</v>
      </c>
      <c r="G12" s="118">
        <v>43465</v>
      </c>
      <c r="H12" s="31" t="s">
        <v>35</v>
      </c>
      <c r="I12" s="117" t="s">
        <v>434</v>
      </c>
      <c r="J12" s="117" t="s">
        <v>435</v>
      </c>
      <c r="K12" s="119" t="s">
        <v>436</v>
      </c>
      <c r="L12" s="55" t="s">
        <v>72</v>
      </c>
      <c r="M12" s="42" t="s">
        <v>131</v>
      </c>
      <c r="N12" s="42">
        <v>1</v>
      </c>
      <c r="O12" s="119">
        <v>1</v>
      </c>
      <c r="P12" s="119">
        <v>1</v>
      </c>
      <c r="Q12" s="119">
        <v>1</v>
      </c>
      <c r="R12" s="119">
        <v>1</v>
      </c>
      <c r="S12" s="79"/>
      <c r="T12" s="79"/>
      <c r="U12" s="80"/>
      <c r="V12" s="79"/>
      <c r="W12" s="79"/>
      <c r="X12" s="80"/>
      <c r="Y12" s="79"/>
      <c r="Z12" s="79"/>
      <c r="AA12" s="80"/>
      <c r="AB12" s="79"/>
      <c r="AC12" s="79"/>
      <c r="AD12" s="80"/>
      <c r="AE12" s="81"/>
      <c r="AF12" s="75" t="str">
        <f>IF(AE12=0%,"MÍNIMO",IF(AE12=100%,"SATISFACTORIO"))</f>
        <v>MÍNIMO</v>
      </c>
      <c r="AG12" s="82"/>
      <c r="AH12" s="37"/>
      <c r="AI12" s="77">
        <f>0%</f>
        <v>0</v>
      </c>
      <c r="AJ12" s="78" t="s">
        <v>63</v>
      </c>
      <c r="AK12" s="77">
        <f>100%</f>
        <v>1</v>
      </c>
      <c r="AL12" s="40"/>
      <c r="AM12" s="40"/>
      <c r="AN12" s="40"/>
      <c r="AO12" s="40"/>
      <c r="AP12" s="40"/>
      <c r="AQ12" s="40"/>
      <c r="AR12" s="40"/>
      <c r="AS12" s="40"/>
      <c r="AT12" s="40"/>
      <c r="AU12" s="40"/>
      <c r="AV12" s="40"/>
      <c r="AW12" s="40"/>
      <c r="AX12" s="40"/>
      <c r="AY12" s="40"/>
      <c r="AZ12" s="40"/>
      <c r="BA12" s="40"/>
      <c r="BB12" s="40"/>
      <c r="BC12" s="40"/>
      <c r="BD12" s="40"/>
      <c r="BE12" s="40"/>
    </row>
    <row r="13" spans="1:57" s="38" customFormat="1" ht="70.5" customHeight="1" x14ac:dyDescent="0.2">
      <c r="A13" s="31">
        <v>4</v>
      </c>
      <c r="B13" s="31">
        <v>3</v>
      </c>
      <c r="C13" s="31">
        <v>3.1</v>
      </c>
      <c r="D13" s="116" t="s">
        <v>129</v>
      </c>
      <c r="E13" s="31" t="s">
        <v>130</v>
      </c>
      <c r="F13" s="121" t="s">
        <v>242</v>
      </c>
      <c r="G13" s="118">
        <v>43465</v>
      </c>
      <c r="H13" s="31" t="s">
        <v>35</v>
      </c>
      <c r="I13" s="117" t="s">
        <v>243</v>
      </c>
      <c r="J13" s="117" t="s">
        <v>244</v>
      </c>
      <c r="K13" s="45" t="s">
        <v>245</v>
      </c>
      <c r="L13" s="55" t="s">
        <v>72</v>
      </c>
      <c r="M13" s="42" t="s">
        <v>131</v>
      </c>
      <c r="N13" s="122">
        <v>1</v>
      </c>
      <c r="O13" s="35">
        <v>0.25</v>
      </c>
      <c r="P13" s="35">
        <v>0.25</v>
      </c>
      <c r="Q13" s="35">
        <v>0.25</v>
      </c>
      <c r="R13" s="35">
        <v>0.25</v>
      </c>
      <c r="S13" s="34"/>
      <c r="T13" s="34"/>
      <c r="U13" s="80"/>
      <c r="V13" s="34"/>
      <c r="W13" s="34"/>
      <c r="X13" s="80"/>
      <c r="Y13" s="34"/>
      <c r="Z13" s="34"/>
      <c r="AA13" s="80"/>
      <c r="AB13" s="34"/>
      <c r="AC13" s="34"/>
      <c r="AD13" s="80"/>
      <c r="AE13" s="83"/>
      <c r="AF13" s="39"/>
      <c r="AG13" s="39"/>
      <c r="AI13" s="34"/>
      <c r="AJ13" s="34"/>
      <c r="AK13" s="34"/>
    </row>
    <row r="14" spans="1:57" s="19" customFormat="1" ht="81" customHeight="1" x14ac:dyDescent="0.2">
      <c r="A14" s="31">
        <v>5</v>
      </c>
      <c r="B14" s="31">
        <v>2</v>
      </c>
      <c r="C14" s="31">
        <v>2.2999999999999998</v>
      </c>
      <c r="D14" s="116" t="s">
        <v>437</v>
      </c>
      <c r="E14" s="53" t="s">
        <v>67</v>
      </c>
      <c r="F14" s="33" t="s">
        <v>68</v>
      </c>
      <c r="G14" s="52">
        <v>43465</v>
      </c>
      <c r="H14" s="35" t="s">
        <v>35</v>
      </c>
      <c r="I14" s="33" t="s">
        <v>69</v>
      </c>
      <c r="J14" s="33" t="s">
        <v>70</v>
      </c>
      <c r="K14" s="54" t="s">
        <v>71</v>
      </c>
      <c r="L14" s="31" t="s">
        <v>72</v>
      </c>
      <c r="M14" s="120">
        <v>1.06</v>
      </c>
      <c r="N14" s="123">
        <v>1</v>
      </c>
      <c r="O14" s="124" t="s">
        <v>73</v>
      </c>
      <c r="P14" s="124">
        <v>0.5</v>
      </c>
      <c r="Q14" s="124" t="s">
        <v>73</v>
      </c>
      <c r="R14" s="124">
        <v>0.5</v>
      </c>
      <c r="S14" s="23"/>
      <c r="T14" s="23"/>
      <c r="U14" s="23"/>
      <c r="V14" s="23"/>
      <c r="W14" s="23"/>
      <c r="X14" s="23"/>
      <c r="Y14" s="23"/>
      <c r="Z14" s="23"/>
      <c r="AA14" s="23"/>
      <c r="AB14" s="23"/>
      <c r="AC14" s="23"/>
      <c r="AD14" s="23"/>
      <c r="AE14" s="84"/>
      <c r="AF14" s="22"/>
      <c r="AG14" s="22"/>
    </row>
    <row r="15" spans="1:57" s="19" customFormat="1" ht="123.75" customHeight="1" x14ac:dyDescent="0.2">
      <c r="A15" s="31">
        <v>6</v>
      </c>
      <c r="B15" s="31">
        <v>2</v>
      </c>
      <c r="C15" s="31">
        <v>2.1</v>
      </c>
      <c r="D15" s="116" t="s">
        <v>437</v>
      </c>
      <c r="E15" s="53" t="s">
        <v>74</v>
      </c>
      <c r="F15" s="32" t="s">
        <v>381</v>
      </c>
      <c r="G15" s="52">
        <v>43281</v>
      </c>
      <c r="H15" s="35" t="s">
        <v>35</v>
      </c>
      <c r="I15" s="33" t="s">
        <v>382</v>
      </c>
      <c r="J15" s="33" t="s">
        <v>386</v>
      </c>
      <c r="K15" s="35" t="s">
        <v>384</v>
      </c>
      <c r="L15" s="31" t="s">
        <v>72</v>
      </c>
      <c r="M15" s="120"/>
      <c r="N15" s="122">
        <v>1</v>
      </c>
      <c r="O15" s="125"/>
      <c r="P15" s="124">
        <v>1</v>
      </c>
      <c r="Q15" s="125"/>
      <c r="R15" s="124"/>
      <c r="W15" s="85"/>
      <c r="Y15" s="86"/>
    </row>
    <row r="16" spans="1:57" s="19" customFormat="1" ht="120" customHeight="1" x14ac:dyDescent="0.2">
      <c r="A16" s="31">
        <v>7</v>
      </c>
      <c r="B16" s="31">
        <v>2</v>
      </c>
      <c r="C16" s="31">
        <v>2.1</v>
      </c>
      <c r="D16" s="116" t="s">
        <v>437</v>
      </c>
      <c r="E16" s="53" t="s">
        <v>67</v>
      </c>
      <c r="F16" s="32" t="s">
        <v>385</v>
      </c>
      <c r="G16" s="52">
        <v>43281</v>
      </c>
      <c r="H16" s="35" t="s">
        <v>35</v>
      </c>
      <c r="I16" s="33" t="s">
        <v>382</v>
      </c>
      <c r="J16" s="33" t="s">
        <v>383</v>
      </c>
      <c r="K16" s="35" t="s">
        <v>387</v>
      </c>
      <c r="L16" s="31" t="s">
        <v>72</v>
      </c>
      <c r="M16" s="120"/>
      <c r="N16" s="122">
        <v>1</v>
      </c>
      <c r="O16" s="125"/>
      <c r="P16" s="124">
        <v>1</v>
      </c>
      <c r="Q16" s="125"/>
      <c r="R16" s="124"/>
      <c r="S16" s="23"/>
      <c r="T16" s="23"/>
      <c r="U16" s="23"/>
      <c r="V16" s="23"/>
      <c r="W16" s="23"/>
      <c r="X16" s="23"/>
      <c r="Y16" s="86"/>
      <c r="Z16" s="23"/>
      <c r="AA16" s="23"/>
      <c r="AB16" s="23"/>
      <c r="AC16" s="23"/>
      <c r="AD16" s="23"/>
      <c r="AE16" s="23"/>
      <c r="AF16" s="22"/>
      <c r="AG16" s="22"/>
    </row>
    <row r="17" spans="1:37" s="19" customFormat="1" ht="193.5" customHeight="1" x14ac:dyDescent="0.2">
      <c r="A17" s="31">
        <v>8</v>
      </c>
      <c r="B17" s="31">
        <v>2</v>
      </c>
      <c r="C17" s="31">
        <v>2.2000000000000002</v>
      </c>
      <c r="D17" s="116" t="s">
        <v>437</v>
      </c>
      <c r="E17" s="53" t="s">
        <v>67</v>
      </c>
      <c r="F17" s="33" t="s">
        <v>246</v>
      </c>
      <c r="G17" s="52">
        <v>43465</v>
      </c>
      <c r="H17" s="35" t="s">
        <v>35</v>
      </c>
      <c r="I17" s="33" t="s">
        <v>75</v>
      </c>
      <c r="J17" s="33" t="s">
        <v>76</v>
      </c>
      <c r="K17" s="54" t="s">
        <v>77</v>
      </c>
      <c r="L17" s="31" t="s">
        <v>72</v>
      </c>
      <c r="M17" s="120">
        <v>1.2</v>
      </c>
      <c r="N17" s="123">
        <v>1</v>
      </c>
      <c r="O17" s="125" t="s">
        <v>73</v>
      </c>
      <c r="P17" s="124">
        <v>0.5</v>
      </c>
      <c r="Q17" s="125" t="s">
        <v>73</v>
      </c>
      <c r="R17" s="124">
        <v>0.5</v>
      </c>
      <c r="S17" s="23"/>
      <c r="T17" s="23"/>
      <c r="U17" s="23"/>
      <c r="V17" s="23"/>
      <c r="W17" s="23"/>
      <c r="X17" s="23"/>
      <c r="Y17" s="86"/>
      <c r="Z17" s="23"/>
      <c r="AA17" s="23"/>
      <c r="AB17" s="23"/>
      <c r="AC17" s="23"/>
      <c r="AD17" s="23"/>
      <c r="AE17" s="23"/>
      <c r="AF17" s="22"/>
      <c r="AG17" s="22"/>
    </row>
    <row r="18" spans="1:37" s="19" customFormat="1" ht="149.25" customHeight="1" x14ac:dyDescent="0.2">
      <c r="A18" s="31">
        <v>9</v>
      </c>
      <c r="B18" s="31">
        <v>2</v>
      </c>
      <c r="C18" s="31">
        <v>2.4</v>
      </c>
      <c r="D18" s="116" t="s">
        <v>437</v>
      </c>
      <c r="E18" s="53" t="s">
        <v>67</v>
      </c>
      <c r="F18" s="33" t="s">
        <v>78</v>
      </c>
      <c r="G18" s="52">
        <v>43465</v>
      </c>
      <c r="H18" s="35" t="s">
        <v>35</v>
      </c>
      <c r="I18" s="33" t="s">
        <v>79</v>
      </c>
      <c r="J18" s="33" t="s">
        <v>80</v>
      </c>
      <c r="K18" s="54" t="s">
        <v>81</v>
      </c>
      <c r="L18" s="31" t="s">
        <v>72</v>
      </c>
      <c r="M18" s="120">
        <v>1</v>
      </c>
      <c r="N18" s="123">
        <v>1</v>
      </c>
      <c r="O18" s="125" t="s">
        <v>73</v>
      </c>
      <c r="P18" s="124">
        <v>0.5</v>
      </c>
      <c r="Q18" s="125" t="s">
        <v>73</v>
      </c>
      <c r="R18" s="124">
        <v>0.5</v>
      </c>
      <c r="S18" s="23"/>
      <c r="T18" s="23"/>
      <c r="U18" s="23"/>
      <c r="V18" s="23"/>
      <c r="W18" s="23"/>
      <c r="X18" s="23"/>
      <c r="Y18" s="86"/>
      <c r="Z18" s="23"/>
      <c r="AA18" s="23"/>
      <c r="AB18" s="23"/>
      <c r="AC18" s="23"/>
      <c r="AD18" s="23"/>
      <c r="AE18" s="23"/>
      <c r="AF18" s="22"/>
      <c r="AG18" s="22"/>
    </row>
    <row r="19" spans="1:37" s="19" customFormat="1" ht="99" customHeight="1" x14ac:dyDescent="0.2">
      <c r="A19" s="31">
        <v>10</v>
      </c>
      <c r="B19" s="31">
        <v>2</v>
      </c>
      <c r="C19" s="31">
        <v>2.1</v>
      </c>
      <c r="D19" s="116" t="s">
        <v>437</v>
      </c>
      <c r="E19" s="53" t="s">
        <v>74</v>
      </c>
      <c r="F19" s="32" t="s">
        <v>82</v>
      </c>
      <c r="G19" s="52">
        <v>43465</v>
      </c>
      <c r="H19" s="35" t="s">
        <v>35</v>
      </c>
      <c r="I19" s="126" t="s">
        <v>247</v>
      </c>
      <c r="J19" s="33" t="s">
        <v>248</v>
      </c>
      <c r="K19" s="35" t="s">
        <v>83</v>
      </c>
      <c r="L19" s="31" t="s">
        <v>72</v>
      </c>
      <c r="M19" s="127" t="s">
        <v>73</v>
      </c>
      <c r="N19" s="128">
        <v>1</v>
      </c>
      <c r="O19" s="129">
        <v>0.33300000000000002</v>
      </c>
      <c r="P19" s="129">
        <v>0.33300000000000002</v>
      </c>
      <c r="Q19" s="129">
        <v>0.34</v>
      </c>
      <c r="R19" s="31" t="s">
        <v>73</v>
      </c>
      <c r="S19" s="23"/>
      <c r="T19" s="23"/>
      <c r="U19" s="23"/>
      <c r="V19" s="23"/>
      <c r="W19" s="23"/>
      <c r="X19" s="23"/>
      <c r="Y19" s="23"/>
      <c r="Z19" s="23"/>
      <c r="AA19" s="23"/>
      <c r="AB19" s="23"/>
      <c r="AC19" s="23"/>
      <c r="AD19" s="23"/>
      <c r="AE19" s="23"/>
      <c r="AF19" s="22"/>
      <c r="AG19" s="22"/>
    </row>
    <row r="20" spans="1:37" s="19" customFormat="1" ht="125.25" customHeight="1" x14ac:dyDescent="0.2">
      <c r="A20" s="31">
        <v>11</v>
      </c>
      <c r="B20" s="31">
        <v>2</v>
      </c>
      <c r="C20" s="31">
        <v>2.1</v>
      </c>
      <c r="D20" s="116" t="s">
        <v>437</v>
      </c>
      <c r="E20" s="53" t="s">
        <v>74</v>
      </c>
      <c r="F20" s="32" t="s">
        <v>84</v>
      </c>
      <c r="G20" s="52">
        <v>43465</v>
      </c>
      <c r="H20" s="35" t="s">
        <v>35</v>
      </c>
      <c r="I20" s="33" t="s">
        <v>249</v>
      </c>
      <c r="J20" s="32" t="s">
        <v>250</v>
      </c>
      <c r="K20" s="35" t="s">
        <v>85</v>
      </c>
      <c r="L20" s="31" t="s">
        <v>72</v>
      </c>
      <c r="M20" s="127" t="s">
        <v>73</v>
      </c>
      <c r="N20" s="128">
        <v>1</v>
      </c>
      <c r="O20" s="129">
        <v>0.33300000000000002</v>
      </c>
      <c r="P20" s="129">
        <v>0.33300000000000002</v>
      </c>
      <c r="Q20" s="129">
        <v>0.34</v>
      </c>
      <c r="R20" s="31" t="s">
        <v>73</v>
      </c>
      <c r="S20" s="23"/>
      <c r="T20" s="23"/>
      <c r="U20" s="23"/>
      <c r="V20" s="23"/>
      <c r="W20" s="23"/>
      <c r="X20" s="23"/>
      <c r="Y20" s="23"/>
      <c r="Z20" s="23"/>
      <c r="AA20" s="23"/>
      <c r="AB20" s="23"/>
      <c r="AC20" s="23"/>
      <c r="AD20" s="23"/>
      <c r="AE20" s="23"/>
      <c r="AF20" s="22"/>
      <c r="AG20" s="22"/>
    </row>
    <row r="21" spans="1:37" s="19" customFormat="1" ht="102.75" customHeight="1" x14ac:dyDescent="0.2">
      <c r="A21" s="31">
        <v>12</v>
      </c>
      <c r="B21" s="53">
        <v>2</v>
      </c>
      <c r="C21" s="53">
        <v>2.2999999999999998</v>
      </c>
      <c r="D21" s="116" t="s">
        <v>437</v>
      </c>
      <c r="E21" s="53" t="s">
        <v>86</v>
      </c>
      <c r="F21" s="32" t="s">
        <v>87</v>
      </c>
      <c r="G21" s="52">
        <v>43465</v>
      </c>
      <c r="H21" s="31" t="s">
        <v>88</v>
      </c>
      <c r="I21" s="32" t="s">
        <v>251</v>
      </c>
      <c r="J21" s="32" t="s">
        <v>89</v>
      </c>
      <c r="K21" s="94" t="s">
        <v>90</v>
      </c>
      <c r="L21" s="31" t="s">
        <v>72</v>
      </c>
      <c r="M21" s="89">
        <v>1</v>
      </c>
      <c r="N21" s="35" t="s">
        <v>252</v>
      </c>
      <c r="O21" s="94">
        <v>0.17</v>
      </c>
      <c r="P21" s="94">
        <v>0.33</v>
      </c>
      <c r="Q21" s="94">
        <v>0.17</v>
      </c>
      <c r="R21" s="94">
        <v>0.33</v>
      </c>
      <c r="S21" s="23"/>
      <c r="T21" s="23"/>
      <c r="U21" s="23"/>
      <c r="V21" s="23"/>
      <c r="W21" s="23"/>
      <c r="X21" s="23"/>
      <c r="Y21" s="23"/>
      <c r="Z21" s="23"/>
      <c r="AA21" s="23"/>
      <c r="AB21" s="23"/>
      <c r="AC21" s="23"/>
      <c r="AD21" s="23"/>
      <c r="AE21" s="23"/>
      <c r="AF21" s="22"/>
      <c r="AG21" s="22"/>
    </row>
    <row r="22" spans="1:37" s="19" customFormat="1" ht="76.5" x14ac:dyDescent="0.2">
      <c r="A22" s="31">
        <v>13</v>
      </c>
      <c r="B22" s="53">
        <v>2</v>
      </c>
      <c r="C22" s="53">
        <v>2.2999999999999998</v>
      </c>
      <c r="D22" s="116" t="s">
        <v>437</v>
      </c>
      <c r="E22" s="53" t="s">
        <v>86</v>
      </c>
      <c r="F22" s="32" t="s">
        <v>92</v>
      </c>
      <c r="G22" s="52">
        <v>43465</v>
      </c>
      <c r="H22" s="35" t="s">
        <v>36</v>
      </c>
      <c r="I22" s="32" t="s">
        <v>253</v>
      </c>
      <c r="J22" s="32" t="s">
        <v>254</v>
      </c>
      <c r="K22" s="53" t="s">
        <v>93</v>
      </c>
      <c r="L22" s="130" t="s">
        <v>72</v>
      </c>
      <c r="M22" s="89">
        <v>1.25</v>
      </c>
      <c r="N22" s="92">
        <v>1</v>
      </c>
      <c r="O22" s="100"/>
      <c r="P22" s="100"/>
      <c r="Q22" s="100"/>
      <c r="R22" s="92"/>
      <c r="S22" s="23"/>
      <c r="T22" s="23"/>
      <c r="U22" s="23"/>
      <c r="V22" s="23"/>
      <c r="W22" s="23"/>
      <c r="X22" s="23"/>
      <c r="Y22" s="23"/>
      <c r="Z22" s="23"/>
      <c r="AA22" s="23"/>
      <c r="AB22" s="23"/>
      <c r="AC22" s="23"/>
      <c r="AD22" s="23"/>
      <c r="AE22" s="23"/>
      <c r="AF22" s="22"/>
      <c r="AG22" s="22"/>
    </row>
    <row r="23" spans="1:37" s="19" customFormat="1" ht="108.75" customHeight="1" x14ac:dyDescent="0.2">
      <c r="A23" s="31">
        <v>14</v>
      </c>
      <c r="B23" s="53">
        <v>2</v>
      </c>
      <c r="C23" s="53">
        <v>2.2999999999999998</v>
      </c>
      <c r="D23" s="116" t="s">
        <v>437</v>
      </c>
      <c r="E23" s="53" t="s">
        <v>86</v>
      </c>
      <c r="F23" s="32" t="s">
        <v>388</v>
      </c>
      <c r="G23" s="52">
        <v>43281</v>
      </c>
      <c r="H23" s="35" t="s">
        <v>35</v>
      </c>
      <c r="I23" s="33" t="s">
        <v>389</v>
      </c>
      <c r="J23" s="33" t="s">
        <v>390</v>
      </c>
      <c r="K23" s="35" t="s">
        <v>391</v>
      </c>
      <c r="L23" s="31" t="s">
        <v>72</v>
      </c>
      <c r="M23" s="120"/>
      <c r="N23" s="122">
        <v>1</v>
      </c>
      <c r="O23" s="125"/>
      <c r="P23" s="124">
        <v>1</v>
      </c>
      <c r="Q23" s="100"/>
      <c r="R23" s="92"/>
      <c r="S23" s="23"/>
      <c r="T23" s="23"/>
      <c r="U23" s="23"/>
      <c r="V23" s="23"/>
      <c r="W23" s="23"/>
      <c r="X23" s="23"/>
      <c r="Y23" s="23"/>
      <c r="Z23" s="23"/>
      <c r="AA23" s="23"/>
      <c r="AB23" s="23"/>
      <c r="AC23" s="23"/>
      <c r="AD23" s="23"/>
      <c r="AE23" s="23"/>
      <c r="AF23" s="22"/>
      <c r="AG23" s="22"/>
    </row>
    <row r="24" spans="1:37" s="19" customFormat="1" ht="109.5" customHeight="1" x14ac:dyDescent="0.2">
      <c r="A24" s="31">
        <v>15</v>
      </c>
      <c r="B24" s="55">
        <v>2</v>
      </c>
      <c r="C24" s="55">
        <v>2.4</v>
      </c>
      <c r="D24" s="116" t="s">
        <v>437</v>
      </c>
      <c r="E24" s="95" t="s">
        <v>86</v>
      </c>
      <c r="F24" s="96" t="s">
        <v>255</v>
      </c>
      <c r="G24" s="118">
        <v>43465</v>
      </c>
      <c r="H24" s="55" t="s">
        <v>35</v>
      </c>
      <c r="I24" s="131" t="s">
        <v>256</v>
      </c>
      <c r="J24" s="131" t="s">
        <v>95</v>
      </c>
      <c r="K24" s="132" t="s">
        <v>257</v>
      </c>
      <c r="L24" s="98" t="s">
        <v>72</v>
      </c>
      <c r="M24" s="133"/>
      <c r="N24" s="134">
        <v>1</v>
      </c>
      <c r="O24" s="100"/>
      <c r="P24" s="100"/>
      <c r="Q24" s="100"/>
      <c r="R24" s="100"/>
      <c r="S24" s="23"/>
      <c r="T24" s="23"/>
      <c r="U24" s="23"/>
      <c r="V24" s="23"/>
      <c r="W24" s="23"/>
      <c r="X24" s="23"/>
      <c r="Y24" s="23"/>
      <c r="Z24" s="23"/>
      <c r="AA24" s="23"/>
      <c r="AB24" s="23"/>
      <c r="AC24" s="23"/>
      <c r="AD24" s="23"/>
      <c r="AE24" s="23"/>
      <c r="AF24" s="22"/>
      <c r="AG24" s="22"/>
    </row>
    <row r="25" spans="1:37" s="19" customFormat="1" ht="120.75" customHeight="1" x14ac:dyDescent="0.2">
      <c r="A25" s="31">
        <v>16</v>
      </c>
      <c r="B25" s="31">
        <v>1</v>
      </c>
      <c r="C25" s="31">
        <v>1.4</v>
      </c>
      <c r="D25" s="31" t="s">
        <v>258</v>
      </c>
      <c r="E25" s="55" t="s">
        <v>259</v>
      </c>
      <c r="F25" s="96" t="s">
        <v>397</v>
      </c>
      <c r="G25" s="135">
        <v>43464</v>
      </c>
      <c r="H25" s="135" t="s">
        <v>35</v>
      </c>
      <c r="I25" s="96" t="s">
        <v>260</v>
      </c>
      <c r="J25" s="96" t="s">
        <v>261</v>
      </c>
      <c r="K25" s="95" t="s">
        <v>443</v>
      </c>
      <c r="L25" s="98" t="s">
        <v>262</v>
      </c>
      <c r="M25" s="120">
        <v>1</v>
      </c>
      <c r="N25" s="124">
        <v>1</v>
      </c>
      <c r="O25" s="124"/>
      <c r="P25" s="124"/>
      <c r="Q25" s="124"/>
      <c r="R25" s="124">
        <v>1</v>
      </c>
      <c r="S25" s="23"/>
      <c r="T25" s="23"/>
      <c r="U25" s="23"/>
      <c r="V25" s="23"/>
      <c r="W25" s="87"/>
      <c r="X25" s="23"/>
      <c r="Y25" s="23"/>
      <c r="Z25" s="23"/>
      <c r="AA25" s="23"/>
      <c r="AB25" s="23"/>
      <c r="AC25" s="23"/>
      <c r="AD25" s="23"/>
      <c r="AE25" s="23"/>
      <c r="AF25" s="22"/>
      <c r="AG25" s="22"/>
    </row>
    <row r="26" spans="1:37" s="19" customFormat="1" ht="102.75" customHeight="1" x14ac:dyDescent="0.2">
      <c r="A26" s="31">
        <v>17</v>
      </c>
      <c r="B26" s="31">
        <v>1</v>
      </c>
      <c r="C26" s="31">
        <v>1.4</v>
      </c>
      <c r="D26" s="31" t="s">
        <v>258</v>
      </c>
      <c r="E26" s="31" t="s">
        <v>438</v>
      </c>
      <c r="F26" s="33" t="s">
        <v>398</v>
      </c>
      <c r="G26" s="136">
        <v>43373</v>
      </c>
      <c r="H26" s="53" t="s">
        <v>35</v>
      </c>
      <c r="I26" s="33" t="s">
        <v>439</v>
      </c>
      <c r="J26" s="33" t="s">
        <v>440</v>
      </c>
      <c r="K26" s="95" t="s">
        <v>263</v>
      </c>
      <c r="L26" s="130" t="s">
        <v>262</v>
      </c>
      <c r="M26" s="120">
        <v>1</v>
      </c>
      <c r="N26" s="124">
        <v>1</v>
      </c>
      <c r="O26" s="124"/>
      <c r="P26" s="124"/>
      <c r="Q26" s="124">
        <v>1</v>
      </c>
      <c r="R26" s="124"/>
      <c r="S26" s="23"/>
      <c r="T26" s="23"/>
      <c r="U26" s="23"/>
      <c r="V26" s="23"/>
      <c r="W26" s="87"/>
      <c r="X26" s="23"/>
      <c r="Y26" s="23"/>
      <c r="Z26" s="23"/>
      <c r="AA26" s="23"/>
      <c r="AB26" s="23"/>
      <c r="AC26" s="23"/>
      <c r="AD26" s="23"/>
      <c r="AE26" s="23"/>
      <c r="AF26" s="22"/>
      <c r="AG26" s="22"/>
    </row>
    <row r="27" spans="1:37" s="19" customFormat="1" ht="115.5" customHeight="1" x14ac:dyDescent="0.2">
      <c r="A27" s="31">
        <v>18</v>
      </c>
      <c r="B27" s="31">
        <v>1</v>
      </c>
      <c r="C27" s="31">
        <v>1.3</v>
      </c>
      <c r="D27" s="31" t="s">
        <v>258</v>
      </c>
      <c r="E27" s="31" t="s">
        <v>264</v>
      </c>
      <c r="F27" s="33" t="s">
        <v>441</v>
      </c>
      <c r="G27" s="136">
        <v>43419</v>
      </c>
      <c r="H27" s="53" t="s">
        <v>35</v>
      </c>
      <c r="I27" s="33" t="s">
        <v>265</v>
      </c>
      <c r="J27" s="33" t="s">
        <v>266</v>
      </c>
      <c r="K27" s="53" t="s">
        <v>442</v>
      </c>
      <c r="L27" s="130" t="s">
        <v>262</v>
      </c>
      <c r="M27" s="120">
        <v>1</v>
      </c>
      <c r="N27" s="124">
        <v>1</v>
      </c>
      <c r="O27" s="125"/>
      <c r="P27" s="125"/>
      <c r="Q27" s="125"/>
      <c r="R27" s="124">
        <v>1</v>
      </c>
      <c r="S27" s="23"/>
      <c r="T27" s="23"/>
      <c r="U27" s="23"/>
      <c r="V27" s="23"/>
      <c r="W27" s="23"/>
      <c r="X27" s="23"/>
      <c r="Y27" s="23"/>
      <c r="Z27" s="23"/>
      <c r="AA27" s="23"/>
      <c r="AB27" s="23"/>
      <c r="AC27" s="23"/>
      <c r="AD27" s="23"/>
      <c r="AE27" s="23"/>
      <c r="AF27" s="22"/>
      <c r="AG27" s="22"/>
    </row>
    <row r="28" spans="1:37" s="19" customFormat="1" ht="85.5" customHeight="1" x14ac:dyDescent="0.2">
      <c r="A28" s="31">
        <v>19</v>
      </c>
      <c r="B28" s="31">
        <v>1</v>
      </c>
      <c r="C28" s="31">
        <v>1.4</v>
      </c>
      <c r="D28" s="31" t="s">
        <v>258</v>
      </c>
      <c r="E28" s="55" t="s">
        <v>259</v>
      </c>
      <c r="F28" s="96" t="s">
        <v>125</v>
      </c>
      <c r="G28" s="135">
        <v>43463</v>
      </c>
      <c r="H28" s="95" t="s">
        <v>35</v>
      </c>
      <c r="I28" s="96" t="s">
        <v>126</v>
      </c>
      <c r="J28" s="96" t="s">
        <v>127</v>
      </c>
      <c r="K28" s="95" t="s">
        <v>128</v>
      </c>
      <c r="L28" s="130" t="s">
        <v>262</v>
      </c>
      <c r="M28" s="120">
        <v>1</v>
      </c>
      <c r="N28" s="124">
        <v>1</v>
      </c>
      <c r="O28" s="125"/>
      <c r="P28" s="125"/>
      <c r="Q28" s="125"/>
      <c r="R28" s="124">
        <v>1</v>
      </c>
      <c r="S28" s="23"/>
      <c r="T28" s="23"/>
      <c r="U28" s="23"/>
      <c r="V28" s="23"/>
      <c r="W28" s="23"/>
      <c r="X28" s="23"/>
      <c r="Y28" s="23"/>
      <c r="Z28" s="23"/>
      <c r="AA28" s="23"/>
      <c r="AB28" s="23"/>
      <c r="AC28" s="23"/>
      <c r="AD28" s="23"/>
      <c r="AE28" s="23"/>
      <c r="AF28" s="22"/>
      <c r="AG28" s="22"/>
    </row>
    <row r="29" spans="1:37" s="19" customFormat="1" ht="110.25" customHeight="1" x14ac:dyDescent="0.2">
      <c r="A29" s="31">
        <v>20</v>
      </c>
      <c r="B29" s="31">
        <v>1</v>
      </c>
      <c r="C29" s="31">
        <v>1.1000000000000001</v>
      </c>
      <c r="D29" s="31" t="s">
        <v>267</v>
      </c>
      <c r="E29" s="31" t="s">
        <v>132</v>
      </c>
      <c r="F29" s="33" t="s">
        <v>133</v>
      </c>
      <c r="G29" s="88">
        <v>43465</v>
      </c>
      <c r="H29" s="89" t="s">
        <v>35</v>
      </c>
      <c r="I29" s="90" t="s">
        <v>134</v>
      </c>
      <c r="J29" s="91" t="s">
        <v>135</v>
      </c>
      <c r="K29" s="89" t="s">
        <v>268</v>
      </c>
      <c r="L29" s="31" t="s">
        <v>72</v>
      </c>
      <c r="M29" s="89">
        <v>0.88</v>
      </c>
      <c r="N29" s="89">
        <v>1</v>
      </c>
      <c r="O29" s="89">
        <v>0</v>
      </c>
      <c r="P29" s="89">
        <v>0.1</v>
      </c>
      <c r="Q29" s="89">
        <v>0.5</v>
      </c>
      <c r="R29" s="89">
        <v>0.4</v>
      </c>
      <c r="S29" s="23"/>
      <c r="T29" s="23"/>
      <c r="U29" s="23"/>
      <c r="V29" s="23"/>
      <c r="W29" s="23"/>
      <c r="X29" s="23"/>
      <c r="Y29" s="23"/>
      <c r="Z29" s="23"/>
      <c r="AA29" s="23"/>
      <c r="AB29" s="23"/>
      <c r="AC29" s="23"/>
      <c r="AD29" s="23"/>
      <c r="AE29" s="23"/>
      <c r="AF29" s="22"/>
      <c r="AG29" s="22"/>
    </row>
    <row r="30" spans="1:37" s="19" customFormat="1" ht="116.25" customHeight="1" x14ac:dyDescent="0.2">
      <c r="A30" s="31">
        <v>21</v>
      </c>
      <c r="B30" s="31">
        <v>1</v>
      </c>
      <c r="C30" s="31">
        <v>1.1000000000000001</v>
      </c>
      <c r="D30" s="31" t="s">
        <v>267</v>
      </c>
      <c r="E30" s="31" t="s">
        <v>136</v>
      </c>
      <c r="F30" s="33" t="s">
        <v>269</v>
      </c>
      <c r="G30" s="88">
        <v>43465</v>
      </c>
      <c r="H30" s="89" t="s">
        <v>35</v>
      </c>
      <c r="I30" s="90" t="s">
        <v>270</v>
      </c>
      <c r="J30" s="91" t="s">
        <v>271</v>
      </c>
      <c r="K30" s="89" t="s">
        <v>137</v>
      </c>
      <c r="L30" s="31" t="s">
        <v>72</v>
      </c>
      <c r="M30" s="89">
        <v>0.7</v>
      </c>
      <c r="N30" s="89">
        <v>1</v>
      </c>
      <c r="O30" s="92"/>
      <c r="P30" s="92">
        <v>0.5</v>
      </c>
      <c r="Q30" s="92"/>
      <c r="R30" s="92">
        <v>0.5</v>
      </c>
      <c r="S30" s="23"/>
      <c r="T30" s="23"/>
      <c r="U30" s="23"/>
      <c r="V30" s="23"/>
      <c r="W30" s="23"/>
      <c r="X30" s="23"/>
      <c r="Y30" s="23"/>
      <c r="Z30" s="23"/>
      <c r="AA30" s="23"/>
      <c r="AB30" s="23"/>
      <c r="AC30" s="23"/>
      <c r="AD30" s="23"/>
      <c r="AE30" s="23"/>
      <c r="AF30" s="22"/>
      <c r="AG30" s="22"/>
    </row>
    <row r="31" spans="1:37" s="19" customFormat="1" ht="132.75" customHeight="1" x14ac:dyDescent="0.2">
      <c r="A31" s="31">
        <v>22</v>
      </c>
      <c r="B31" s="31">
        <v>1</v>
      </c>
      <c r="C31" s="31">
        <v>1.1000000000000001</v>
      </c>
      <c r="D31" s="31" t="s">
        <v>267</v>
      </c>
      <c r="E31" s="31" t="s">
        <v>132</v>
      </c>
      <c r="F31" s="33" t="s">
        <v>402</v>
      </c>
      <c r="G31" s="88">
        <v>43465</v>
      </c>
      <c r="H31" s="89" t="s">
        <v>35</v>
      </c>
      <c r="I31" s="90" t="s">
        <v>272</v>
      </c>
      <c r="J31" s="91" t="s">
        <v>273</v>
      </c>
      <c r="K31" s="89" t="s">
        <v>138</v>
      </c>
      <c r="L31" s="31" t="s">
        <v>72</v>
      </c>
      <c r="M31" s="89">
        <v>1</v>
      </c>
      <c r="N31" s="89">
        <v>1</v>
      </c>
      <c r="O31" s="92">
        <v>1</v>
      </c>
      <c r="P31" s="92">
        <v>1</v>
      </c>
      <c r="Q31" s="92">
        <v>1</v>
      </c>
      <c r="R31" s="92">
        <v>1</v>
      </c>
      <c r="S31" s="23"/>
      <c r="T31" s="23"/>
      <c r="U31" s="23"/>
      <c r="V31" s="23"/>
      <c r="W31" s="23"/>
      <c r="X31" s="23"/>
      <c r="Y31" s="23"/>
      <c r="Z31" s="23"/>
      <c r="AA31" s="23"/>
      <c r="AB31" s="23"/>
      <c r="AC31" s="23"/>
      <c r="AD31" s="23"/>
      <c r="AE31" s="23"/>
    </row>
    <row r="32" spans="1:37" s="93" customFormat="1" ht="165.75" customHeight="1" x14ac:dyDescent="0.2">
      <c r="A32" s="31">
        <v>23</v>
      </c>
      <c r="B32" s="31">
        <v>1</v>
      </c>
      <c r="C32" s="31" t="s">
        <v>274</v>
      </c>
      <c r="D32" s="31" t="s">
        <v>267</v>
      </c>
      <c r="E32" s="31" t="s">
        <v>132</v>
      </c>
      <c r="F32" s="33" t="s">
        <v>275</v>
      </c>
      <c r="G32" s="88">
        <v>43465</v>
      </c>
      <c r="H32" s="89" t="s">
        <v>36</v>
      </c>
      <c r="I32" s="90" t="s">
        <v>140</v>
      </c>
      <c r="J32" s="91" t="s">
        <v>141</v>
      </c>
      <c r="K32" s="89" t="s">
        <v>403</v>
      </c>
      <c r="L32" s="31" t="s">
        <v>72</v>
      </c>
      <c r="M32" s="89"/>
      <c r="N32" s="89">
        <v>0.2</v>
      </c>
      <c r="O32" s="92">
        <v>0.2</v>
      </c>
      <c r="P32" s="92">
        <v>0.2</v>
      </c>
      <c r="Q32" s="92">
        <v>0.2</v>
      </c>
      <c r="R32" s="92">
        <v>0.2</v>
      </c>
      <c r="S32" s="23"/>
      <c r="T32" s="23"/>
      <c r="U32" s="23"/>
      <c r="V32" s="23"/>
      <c r="W32" s="23"/>
      <c r="X32" s="23"/>
      <c r="Y32" s="23"/>
      <c r="Z32" s="23"/>
      <c r="AA32" s="23"/>
      <c r="AB32" s="23"/>
      <c r="AC32" s="23"/>
      <c r="AD32" s="23"/>
      <c r="AE32" s="23"/>
      <c r="AF32" s="19"/>
      <c r="AG32" s="19"/>
      <c r="AH32" s="19"/>
      <c r="AI32" s="19"/>
      <c r="AJ32" s="19"/>
      <c r="AK32" s="19"/>
    </row>
    <row r="33" spans="1:31" s="19" customFormat="1" ht="128.25" customHeight="1" x14ac:dyDescent="0.2">
      <c r="A33" s="31">
        <v>24</v>
      </c>
      <c r="B33" s="31">
        <v>1</v>
      </c>
      <c r="C33" s="31" t="s">
        <v>276</v>
      </c>
      <c r="D33" s="31" t="s">
        <v>267</v>
      </c>
      <c r="E33" s="31" t="s">
        <v>142</v>
      </c>
      <c r="F33" s="33" t="s">
        <v>139</v>
      </c>
      <c r="G33" s="88">
        <v>43465</v>
      </c>
      <c r="H33" s="89" t="s">
        <v>36</v>
      </c>
      <c r="I33" s="90" t="s">
        <v>143</v>
      </c>
      <c r="J33" s="91" t="s">
        <v>144</v>
      </c>
      <c r="K33" s="89" t="s">
        <v>445</v>
      </c>
      <c r="L33" s="31" t="s">
        <v>72</v>
      </c>
      <c r="M33" s="89"/>
      <c r="N33" s="89">
        <v>0.2</v>
      </c>
      <c r="O33" s="92">
        <v>0.2</v>
      </c>
      <c r="P33" s="92">
        <v>0.2</v>
      </c>
      <c r="Q33" s="92">
        <v>0.2</v>
      </c>
      <c r="R33" s="92">
        <v>0.2</v>
      </c>
      <c r="S33" s="23"/>
      <c r="T33" s="23"/>
      <c r="U33" s="23"/>
      <c r="V33" s="23"/>
      <c r="W33" s="23"/>
      <c r="X33" s="23"/>
      <c r="Y33" s="23"/>
      <c r="Z33" s="23"/>
      <c r="AA33" s="23"/>
      <c r="AB33" s="23"/>
      <c r="AC33" s="23"/>
      <c r="AD33" s="23"/>
      <c r="AE33" s="23"/>
    </row>
    <row r="34" spans="1:31" s="19" customFormat="1" ht="129.75" customHeight="1" x14ac:dyDescent="0.2">
      <c r="A34" s="31">
        <v>25</v>
      </c>
      <c r="B34" s="31">
        <v>1</v>
      </c>
      <c r="C34" s="31">
        <v>1.1000000000000001</v>
      </c>
      <c r="D34" s="31" t="s">
        <v>267</v>
      </c>
      <c r="E34" s="31" t="s">
        <v>145</v>
      </c>
      <c r="F34" s="33" t="s">
        <v>146</v>
      </c>
      <c r="G34" s="88">
        <v>43465</v>
      </c>
      <c r="H34" s="89" t="s">
        <v>35</v>
      </c>
      <c r="I34" s="90" t="s">
        <v>147</v>
      </c>
      <c r="J34" s="91" t="s">
        <v>148</v>
      </c>
      <c r="K34" s="89" t="s">
        <v>446</v>
      </c>
      <c r="L34" s="31" t="s">
        <v>72</v>
      </c>
      <c r="M34" s="89"/>
      <c r="N34" s="89">
        <v>0.8</v>
      </c>
      <c r="O34" s="92">
        <v>0.8</v>
      </c>
      <c r="P34" s="92">
        <v>0.8</v>
      </c>
      <c r="Q34" s="92">
        <v>0.8</v>
      </c>
      <c r="R34" s="92">
        <v>0.8</v>
      </c>
      <c r="S34" s="23"/>
      <c r="T34" s="23"/>
      <c r="U34" s="23"/>
      <c r="V34" s="23"/>
      <c r="W34" s="23"/>
      <c r="X34" s="23"/>
      <c r="Y34" s="23"/>
      <c r="Z34" s="23"/>
      <c r="AA34" s="23"/>
      <c r="AB34" s="23"/>
      <c r="AC34" s="23"/>
      <c r="AD34" s="23"/>
      <c r="AE34" s="23"/>
    </row>
    <row r="35" spans="1:31" s="19" customFormat="1" ht="85.5" customHeight="1" x14ac:dyDescent="0.2">
      <c r="A35" s="31">
        <v>26</v>
      </c>
      <c r="B35" s="31">
        <v>1</v>
      </c>
      <c r="C35" s="31">
        <v>1.1000000000000001</v>
      </c>
      <c r="D35" s="31" t="s">
        <v>267</v>
      </c>
      <c r="E35" s="31" t="s">
        <v>149</v>
      </c>
      <c r="F35" s="33" t="s">
        <v>150</v>
      </c>
      <c r="G35" s="88">
        <v>43465</v>
      </c>
      <c r="H35" s="89" t="s">
        <v>37</v>
      </c>
      <c r="I35" s="90" t="s">
        <v>151</v>
      </c>
      <c r="J35" s="91" t="s">
        <v>152</v>
      </c>
      <c r="K35" s="35" t="s">
        <v>153</v>
      </c>
      <c r="L35" s="31" t="s">
        <v>154</v>
      </c>
      <c r="M35" s="108">
        <v>124</v>
      </c>
      <c r="N35" s="109">
        <v>140</v>
      </c>
      <c r="O35" s="110">
        <v>140</v>
      </c>
      <c r="P35" s="110">
        <v>140</v>
      </c>
      <c r="Q35" s="110">
        <v>140</v>
      </c>
      <c r="R35" s="110">
        <v>140</v>
      </c>
      <c r="S35" s="23"/>
      <c r="T35" s="23"/>
      <c r="U35" s="23"/>
      <c r="V35" s="23"/>
      <c r="W35" s="23"/>
      <c r="X35" s="23"/>
      <c r="Y35" s="23"/>
      <c r="Z35" s="23"/>
      <c r="AA35" s="23"/>
      <c r="AB35" s="23"/>
      <c r="AC35" s="23"/>
      <c r="AD35" s="23"/>
      <c r="AE35" s="23"/>
    </row>
    <row r="36" spans="1:31" s="19" customFormat="1" ht="149.25" customHeight="1" x14ac:dyDescent="0.2">
      <c r="A36" s="31">
        <v>27</v>
      </c>
      <c r="B36" s="31">
        <v>1</v>
      </c>
      <c r="C36" s="31">
        <v>1.5</v>
      </c>
      <c r="D36" s="31" t="s">
        <v>267</v>
      </c>
      <c r="E36" s="31" t="s">
        <v>130</v>
      </c>
      <c r="F36" s="111" t="s">
        <v>277</v>
      </c>
      <c r="G36" s="88">
        <v>43465</v>
      </c>
      <c r="H36" s="89" t="s">
        <v>37</v>
      </c>
      <c r="I36" s="90" t="s">
        <v>278</v>
      </c>
      <c r="J36" s="90" t="s">
        <v>279</v>
      </c>
      <c r="K36" s="112" t="s">
        <v>280</v>
      </c>
      <c r="L36" s="31" t="s">
        <v>105</v>
      </c>
      <c r="M36" s="89"/>
      <c r="N36" s="108">
        <v>2</v>
      </c>
      <c r="O36" s="113"/>
      <c r="P36" s="108">
        <v>2</v>
      </c>
      <c r="Q36" s="114"/>
      <c r="R36" s="108">
        <v>2</v>
      </c>
      <c r="S36" s="23"/>
      <c r="T36" s="23"/>
      <c r="U36" s="23"/>
      <c r="V36" s="23"/>
      <c r="W36" s="23"/>
      <c r="X36" s="23"/>
      <c r="Y36" s="23"/>
      <c r="Z36" s="23"/>
      <c r="AA36" s="23"/>
      <c r="AB36" s="23"/>
      <c r="AC36" s="23"/>
      <c r="AD36" s="23"/>
      <c r="AE36" s="23"/>
    </row>
    <row r="37" spans="1:31" s="19" customFormat="1" ht="144" customHeight="1" x14ac:dyDescent="0.2">
      <c r="A37" s="31">
        <v>28</v>
      </c>
      <c r="B37" s="45">
        <v>1</v>
      </c>
      <c r="C37" s="31">
        <v>1.1000000000000001</v>
      </c>
      <c r="D37" s="31" t="s">
        <v>267</v>
      </c>
      <c r="E37" s="31" t="s">
        <v>142</v>
      </c>
      <c r="F37" s="33" t="s">
        <v>281</v>
      </c>
      <c r="G37" s="88">
        <v>43465</v>
      </c>
      <c r="H37" s="89" t="s">
        <v>36</v>
      </c>
      <c r="I37" s="90" t="s">
        <v>282</v>
      </c>
      <c r="J37" s="90" t="s">
        <v>283</v>
      </c>
      <c r="K37" s="89" t="s">
        <v>404</v>
      </c>
      <c r="L37" s="31" t="s">
        <v>72</v>
      </c>
      <c r="M37" s="89" t="s">
        <v>155</v>
      </c>
      <c r="N37" s="89">
        <v>0.5</v>
      </c>
      <c r="O37" s="113"/>
      <c r="P37" s="113">
        <v>0.25</v>
      </c>
      <c r="Q37" s="113"/>
      <c r="R37" s="113">
        <v>0.25</v>
      </c>
      <c r="S37" s="23"/>
      <c r="T37" s="23"/>
      <c r="U37" s="23"/>
      <c r="V37" s="23"/>
      <c r="W37" s="23"/>
      <c r="X37" s="23"/>
      <c r="Y37" s="23"/>
      <c r="Z37" s="23"/>
      <c r="AA37" s="23"/>
      <c r="AB37" s="23"/>
      <c r="AC37" s="23"/>
      <c r="AD37" s="23"/>
      <c r="AE37" s="23"/>
    </row>
    <row r="38" spans="1:31" s="19" customFormat="1" ht="164.25" customHeight="1" x14ac:dyDescent="0.2">
      <c r="A38" s="31">
        <v>29</v>
      </c>
      <c r="B38" s="31">
        <v>1</v>
      </c>
      <c r="C38" s="31">
        <v>1.1000000000000001</v>
      </c>
      <c r="D38" s="31" t="s">
        <v>267</v>
      </c>
      <c r="E38" s="31" t="s">
        <v>142</v>
      </c>
      <c r="F38" s="33" t="s">
        <v>284</v>
      </c>
      <c r="G38" s="88">
        <v>43465</v>
      </c>
      <c r="H38" s="89" t="s">
        <v>36</v>
      </c>
      <c r="I38" s="90" t="s">
        <v>285</v>
      </c>
      <c r="J38" s="90" t="s">
        <v>286</v>
      </c>
      <c r="K38" s="89" t="s">
        <v>287</v>
      </c>
      <c r="L38" s="31" t="s">
        <v>72</v>
      </c>
      <c r="M38" s="89"/>
      <c r="N38" s="89">
        <v>0.6</v>
      </c>
      <c r="O38" s="92">
        <v>0.6</v>
      </c>
      <c r="P38" s="92">
        <v>0.6</v>
      </c>
      <c r="Q38" s="92">
        <v>0.6</v>
      </c>
      <c r="R38" s="92">
        <v>0.6</v>
      </c>
      <c r="S38" s="23"/>
      <c r="T38" s="23"/>
      <c r="U38" s="23"/>
      <c r="V38" s="23"/>
      <c r="W38" s="23"/>
      <c r="X38" s="23"/>
      <c r="Y38" s="23"/>
      <c r="Z38" s="23"/>
      <c r="AA38" s="23"/>
      <c r="AB38" s="23"/>
      <c r="AC38" s="23"/>
      <c r="AD38" s="23"/>
      <c r="AE38" s="23"/>
    </row>
    <row r="39" spans="1:31" s="19" customFormat="1" ht="275.25" customHeight="1" x14ac:dyDescent="0.2">
      <c r="A39" s="31">
        <v>30</v>
      </c>
      <c r="B39" s="31">
        <v>1</v>
      </c>
      <c r="C39" s="31">
        <v>1.1000000000000001</v>
      </c>
      <c r="D39" s="31" t="s">
        <v>267</v>
      </c>
      <c r="E39" s="31" t="s">
        <v>392</v>
      </c>
      <c r="F39" s="33" t="s">
        <v>393</v>
      </c>
      <c r="G39" s="88">
        <v>43465</v>
      </c>
      <c r="H39" s="115" t="s">
        <v>35</v>
      </c>
      <c r="I39" s="90" t="s">
        <v>394</v>
      </c>
      <c r="J39" s="90" t="s">
        <v>395</v>
      </c>
      <c r="K39" s="89" t="s">
        <v>396</v>
      </c>
      <c r="L39" s="31" t="s">
        <v>72</v>
      </c>
      <c r="M39" s="89"/>
      <c r="N39" s="89">
        <v>1</v>
      </c>
      <c r="O39" s="92"/>
      <c r="P39" s="92"/>
      <c r="Q39" s="92"/>
      <c r="R39" s="92">
        <v>1</v>
      </c>
      <c r="S39" s="23"/>
      <c r="T39" s="23"/>
      <c r="U39" s="23"/>
      <c r="V39" s="23"/>
      <c r="W39" s="23"/>
      <c r="X39" s="23"/>
      <c r="Y39" s="23"/>
      <c r="Z39" s="23"/>
      <c r="AA39" s="23"/>
      <c r="AB39" s="23"/>
      <c r="AC39" s="23"/>
      <c r="AD39" s="23"/>
      <c r="AE39" s="23"/>
    </row>
    <row r="40" spans="1:31" s="19" customFormat="1" ht="145.5" customHeight="1" x14ac:dyDescent="0.2">
      <c r="A40" s="31">
        <v>31</v>
      </c>
      <c r="B40" s="45">
        <v>1</v>
      </c>
      <c r="C40" s="45">
        <v>1.2</v>
      </c>
      <c r="D40" s="31" t="s">
        <v>96</v>
      </c>
      <c r="E40" s="31" t="s">
        <v>97</v>
      </c>
      <c r="F40" s="121" t="s">
        <v>405</v>
      </c>
      <c r="G40" s="137">
        <v>43465</v>
      </c>
      <c r="H40" s="115" t="s">
        <v>35</v>
      </c>
      <c r="I40" s="33" t="s">
        <v>288</v>
      </c>
      <c r="J40" s="121" t="s">
        <v>289</v>
      </c>
      <c r="K40" s="89" t="s">
        <v>406</v>
      </c>
      <c r="L40" s="121" t="s">
        <v>262</v>
      </c>
      <c r="M40" s="138">
        <v>1</v>
      </c>
      <c r="N40" s="138">
        <v>1</v>
      </c>
      <c r="O40" s="138">
        <v>0.25</v>
      </c>
      <c r="P40" s="138">
        <v>0.25</v>
      </c>
      <c r="Q40" s="138">
        <v>0.25</v>
      </c>
      <c r="R40" s="138">
        <v>0.25</v>
      </c>
      <c r="S40" s="84">
        <f>SUM(O40:R40)</f>
        <v>1</v>
      </c>
      <c r="T40" s="23"/>
      <c r="U40" s="23"/>
      <c r="V40" s="23"/>
      <c r="W40" s="23"/>
      <c r="X40" s="23"/>
      <c r="Y40" s="23"/>
      <c r="Z40" s="23"/>
      <c r="AA40" s="23"/>
      <c r="AB40" s="23"/>
      <c r="AC40" s="23"/>
      <c r="AD40" s="23"/>
      <c r="AE40" s="23"/>
    </row>
    <row r="41" spans="1:31" s="19" customFormat="1" ht="147.75" customHeight="1" x14ac:dyDescent="0.2">
      <c r="A41" s="31">
        <v>32</v>
      </c>
      <c r="B41" s="45">
        <v>1</v>
      </c>
      <c r="C41" s="45">
        <v>1.2</v>
      </c>
      <c r="D41" s="31" t="s">
        <v>96</v>
      </c>
      <c r="E41" s="31" t="s">
        <v>97</v>
      </c>
      <c r="F41" s="121" t="s">
        <v>290</v>
      </c>
      <c r="G41" s="137">
        <v>43465</v>
      </c>
      <c r="H41" s="115" t="s">
        <v>37</v>
      </c>
      <c r="I41" s="33" t="s">
        <v>291</v>
      </c>
      <c r="J41" s="121" t="s">
        <v>98</v>
      </c>
      <c r="K41" s="89" t="s">
        <v>292</v>
      </c>
      <c r="L41" s="121" t="s">
        <v>262</v>
      </c>
      <c r="M41" s="138">
        <v>1</v>
      </c>
      <c r="N41" s="139">
        <v>1</v>
      </c>
      <c r="O41" s="139">
        <v>1</v>
      </c>
      <c r="P41" s="139">
        <v>1</v>
      </c>
      <c r="Q41" s="139">
        <v>1</v>
      </c>
      <c r="R41" s="139">
        <v>1</v>
      </c>
      <c r="S41" s="21"/>
      <c r="T41" s="21"/>
      <c r="U41" s="21"/>
      <c r="V41" s="21"/>
      <c r="W41" s="21"/>
      <c r="X41" s="21"/>
      <c r="Y41" s="21"/>
      <c r="Z41" s="21"/>
      <c r="AA41" s="21"/>
      <c r="AB41" s="21"/>
      <c r="AC41" s="21"/>
      <c r="AD41" s="21"/>
      <c r="AE41" s="21"/>
    </row>
    <row r="42" spans="1:31" s="19" customFormat="1" ht="186.75" customHeight="1" x14ac:dyDescent="0.2">
      <c r="A42" s="31">
        <v>33</v>
      </c>
      <c r="B42" s="45">
        <v>1</v>
      </c>
      <c r="C42" s="45">
        <v>1.2</v>
      </c>
      <c r="D42" s="31" t="s">
        <v>96</v>
      </c>
      <c r="E42" s="31" t="s">
        <v>97</v>
      </c>
      <c r="F42" s="121" t="s">
        <v>293</v>
      </c>
      <c r="G42" s="137">
        <v>43465</v>
      </c>
      <c r="H42" s="115" t="s">
        <v>35</v>
      </c>
      <c r="I42" s="33" t="s">
        <v>99</v>
      </c>
      <c r="J42" s="121" t="s">
        <v>207</v>
      </c>
      <c r="K42" s="89" t="s">
        <v>294</v>
      </c>
      <c r="L42" s="121" t="s">
        <v>262</v>
      </c>
      <c r="M42" s="138">
        <v>0.9</v>
      </c>
      <c r="N42" s="139">
        <v>0.9</v>
      </c>
      <c r="O42" s="139">
        <v>0.9</v>
      </c>
      <c r="P42" s="139">
        <v>0.9</v>
      </c>
      <c r="Q42" s="139">
        <v>0.9</v>
      </c>
      <c r="R42" s="139">
        <v>0.9</v>
      </c>
      <c r="S42" s="26"/>
      <c r="T42" s="26"/>
      <c r="U42" s="26"/>
      <c r="V42" s="26"/>
      <c r="W42" s="26"/>
      <c r="X42" s="26"/>
      <c r="Y42" s="26"/>
      <c r="Z42" s="26"/>
      <c r="AA42" s="26"/>
      <c r="AB42" s="26"/>
      <c r="AC42" s="26"/>
      <c r="AD42" s="26"/>
      <c r="AE42" s="26"/>
    </row>
    <row r="43" spans="1:31" s="19" customFormat="1" ht="173.25" customHeight="1" x14ac:dyDescent="0.2">
      <c r="A43" s="31">
        <v>34</v>
      </c>
      <c r="B43" s="45">
        <v>1</v>
      </c>
      <c r="C43" s="45">
        <v>1.2</v>
      </c>
      <c r="D43" s="31" t="s">
        <v>96</v>
      </c>
      <c r="E43" s="31" t="s">
        <v>97</v>
      </c>
      <c r="F43" s="121" t="s">
        <v>295</v>
      </c>
      <c r="G43" s="137">
        <v>43465</v>
      </c>
      <c r="H43" s="115" t="s">
        <v>35</v>
      </c>
      <c r="I43" s="33" t="s">
        <v>296</v>
      </c>
      <c r="J43" s="121" t="s">
        <v>297</v>
      </c>
      <c r="K43" s="89" t="s">
        <v>298</v>
      </c>
      <c r="L43" s="121" t="s">
        <v>262</v>
      </c>
      <c r="M43" s="138">
        <v>0.64</v>
      </c>
      <c r="N43" s="139">
        <v>0.4</v>
      </c>
      <c r="O43" s="140">
        <v>0.1</v>
      </c>
      <c r="P43" s="140">
        <v>0.1</v>
      </c>
      <c r="Q43" s="139">
        <v>0.1</v>
      </c>
      <c r="R43" s="139">
        <v>0.1</v>
      </c>
      <c r="S43" s="21"/>
      <c r="T43" s="21"/>
      <c r="U43" s="21"/>
      <c r="V43" s="21"/>
      <c r="W43" s="21"/>
      <c r="X43" s="21"/>
      <c r="Y43" s="21"/>
      <c r="Z43" s="21"/>
      <c r="AA43" s="21"/>
      <c r="AB43" s="21"/>
      <c r="AC43" s="21"/>
      <c r="AD43" s="21"/>
      <c r="AE43" s="21"/>
    </row>
    <row r="44" spans="1:31" s="19" customFormat="1" ht="170.25" customHeight="1" x14ac:dyDescent="0.2">
      <c r="A44" s="31">
        <v>35</v>
      </c>
      <c r="B44" s="45">
        <v>1</v>
      </c>
      <c r="C44" s="45">
        <v>1.2</v>
      </c>
      <c r="D44" s="31" t="s">
        <v>96</v>
      </c>
      <c r="E44" s="31" t="s">
        <v>97</v>
      </c>
      <c r="F44" s="121" t="s">
        <v>299</v>
      </c>
      <c r="G44" s="137">
        <v>43465</v>
      </c>
      <c r="H44" s="115" t="s">
        <v>36</v>
      </c>
      <c r="I44" s="33" t="s">
        <v>300</v>
      </c>
      <c r="J44" s="121" t="s">
        <v>100</v>
      </c>
      <c r="K44" s="89" t="s">
        <v>301</v>
      </c>
      <c r="L44" s="121" t="s">
        <v>262</v>
      </c>
      <c r="M44" s="138">
        <v>1</v>
      </c>
      <c r="N44" s="139">
        <v>0.25</v>
      </c>
      <c r="O44" s="139">
        <v>0.25</v>
      </c>
      <c r="P44" s="139">
        <v>0.25</v>
      </c>
      <c r="Q44" s="139">
        <v>0.25</v>
      </c>
      <c r="R44" s="139">
        <v>0.25</v>
      </c>
      <c r="S44" s="21"/>
      <c r="T44" s="21"/>
      <c r="U44" s="21"/>
      <c r="V44" s="21"/>
      <c r="W44" s="21"/>
      <c r="X44" s="21"/>
      <c r="Y44" s="21"/>
      <c r="Z44" s="21"/>
      <c r="AA44" s="21"/>
      <c r="AB44" s="21"/>
      <c r="AC44" s="21"/>
      <c r="AD44" s="21"/>
      <c r="AE44" s="21"/>
    </row>
    <row r="45" spans="1:31" s="19" customFormat="1" ht="249.75" customHeight="1" x14ac:dyDescent="0.2">
      <c r="A45" s="31">
        <v>36</v>
      </c>
      <c r="B45" s="45">
        <v>1</v>
      </c>
      <c r="C45" s="45">
        <v>1.2</v>
      </c>
      <c r="D45" s="31" t="s">
        <v>96</v>
      </c>
      <c r="E45" s="31" t="s">
        <v>97</v>
      </c>
      <c r="F45" s="121" t="s">
        <v>101</v>
      </c>
      <c r="G45" s="137">
        <v>43465</v>
      </c>
      <c r="H45" s="115" t="s">
        <v>36</v>
      </c>
      <c r="I45" s="33" t="s">
        <v>102</v>
      </c>
      <c r="J45" s="121" t="s">
        <v>103</v>
      </c>
      <c r="K45" s="89" t="s">
        <v>302</v>
      </c>
      <c r="L45" s="121" t="s">
        <v>262</v>
      </c>
      <c r="M45" s="138">
        <v>1</v>
      </c>
      <c r="N45" s="139">
        <v>0.5</v>
      </c>
      <c r="O45" s="139">
        <v>0.5</v>
      </c>
      <c r="P45" s="139">
        <v>0.5</v>
      </c>
      <c r="Q45" s="139">
        <v>0.5</v>
      </c>
      <c r="R45" s="139">
        <v>0.5</v>
      </c>
      <c r="S45" s="21"/>
      <c r="T45" s="21"/>
      <c r="U45" s="21"/>
      <c r="V45" s="21"/>
      <c r="W45" s="21"/>
      <c r="X45" s="21"/>
      <c r="Y45" s="21"/>
      <c r="Z45" s="21"/>
      <c r="AA45" s="21"/>
      <c r="AB45" s="21"/>
      <c r="AC45" s="21"/>
      <c r="AD45" s="21"/>
      <c r="AE45" s="21"/>
    </row>
    <row r="46" spans="1:31" s="19" customFormat="1" ht="85.5" customHeight="1" x14ac:dyDescent="0.2">
      <c r="A46" s="31">
        <v>37</v>
      </c>
      <c r="B46" s="141">
        <v>1</v>
      </c>
      <c r="C46" s="141">
        <v>1.2</v>
      </c>
      <c r="D46" s="31" t="s">
        <v>96</v>
      </c>
      <c r="E46" s="31" t="s">
        <v>109</v>
      </c>
      <c r="F46" s="142" t="s">
        <v>303</v>
      </c>
      <c r="G46" s="143">
        <v>43465</v>
      </c>
      <c r="H46" s="144" t="s">
        <v>36</v>
      </c>
      <c r="I46" s="145" t="s">
        <v>304</v>
      </c>
      <c r="J46" s="142" t="s">
        <v>104</v>
      </c>
      <c r="K46" s="89" t="s">
        <v>407</v>
      </c>
      <c r="L46" s="142" t="s">
        <v>105</v>
      </c>
      <c r="M46" s="146">
        <v>1201829386</v>
      </c>
      <c r="N46" s="147">
        <v>7500000000</v>
      </c>
      <c r="O46" s="147">
        <v>1875000000</v>
      </c>
      <c r="P46" s="147">
        <v>1875000000</v>
      </c>
      <c r="Q46" s="147">
        <v>1875000000</v>
      </c>
      <c r="R46" s="147">
        <v>1875000000</v>
      </c>
      <c r="S46" s="21"/>
      <c r="T46" s="21"/>
      <c r="U46" s="21"/>
      <c r="V46" s="21"/>
      <c r="W46" s="21"/>
      <c r="X46" s="21"/>
      <c r="Y46" s="21"/>
      <c r="Z46" s="21"/>
      <c r="AA46" s="21"/>
      <c r="AB46" s="21"/>
      <c r="AC46" s="21"/>
      <c r="AD46" s="21"/>
      <c r="AE46" s="21"/>
    </row>
    <row r="47" spans="1:31" s="19" customFormat="1" ht="90.75" customHeight="1" x14ac:dyDescent="0.2">
      <c r="A47" s="31">
        <v>38</v>
      </c>
      <c r="B47" s="141">
        <v>1</v>
      </c>
      <c r="C47" s="141">
        <v>1.2</v>
      </c>
      <c r="D47" s="31" t="s">
        <v>96</v>
      </c>
      <c r="E47" s="31" t="s">
        <v>109</v>
      </c>
      <c r="F47" s="142" t="s">
        <v>408</v>
      </c>
      <c r="G47" s="143">
        <v>43465</v>
      </c>
      <c r="H47" s="144" t="s">
        <v>35</v>
      </c>
      <c r="I47" s="145" t="s">
        <v>106</v>
      </c>
      <c r="J47" s="142" t="s">
        <v>409</v>
      </c>
      <c r="K47" s="89" t="s">
        <v>410</v>
      </c>
      <c r="L47" s="142" t="s">
        <v>262</v>
      </c>
      <c r="M47" s="148">
        <v>0.95</v>
      </c>
      <c r="N47" s="149">
        <v>0.9</v>
      </c>
      <c r="O47" s="149">
        <v>0.9</v>
      </c>
      <c r="P47" s="149">
        <v>0.9</v>
      </c>
      <c r="Q47" s="149">
        <v>0.9</v>
      </c>
      <c r="R47" s="149">
        <v>0.9</v>
      </c>
      <c r="S47" s="21"/>
      <c r="T47" s="21"/>
      <c r="U47" s="21"/>
      <c r="V47" s="21"/>
      <c r="W47" s="21"/>
      <c r="X47" s="21"/>
      <c r="Y47" s="21"/>
      <c r="Z47" s="21"/>
      <c r="AA47" s="21"/>
      <c r="AB47" s="21"/>
      <c r="AC47" s="21"/>
      <c r="AD47" s="21"/>
      <c r="AE47" s="21"/>
    </row>
    <row r="48" spans="1:31" s="19" customFormat="1" ht="120.75" customHeight="1" x14ac:dyDescent="0.2">
      <c r="A48" s="31">
        <v>39</v>
      </c>
      <c r="B48" s="141">
        <v>1</v>
      </c>
      <c r="C48" s="141">
        <v>1.2</v>
      </c>
      <c r="D48" s="31" t="s">
        <v>96</v>
      </c>
      <c r="E48" s="31" t="s">
        <v>109</v>
      </c>
      <c r="F48" s="142" t="s">
        <v>305</v>
      </c>
      <c r="G48" s="143">
        <v>43465</v>
      </c>
      <c r="H48" s="144" t="s">
        <v>35</v>
      </c>
      <c r="I48" s="145" t="s">
        <v>306</v>
      </c>
      <c r="J48" s="142" t="s">
        <v>411</v>
      </c>
      <c r="K48" s="89" t="s">
        <v>412</v>
      </c>
      <c r="L48" s="142" t="s">
        <v>262</v>
      </c>
      <c r="M48" s="148">
        <v>0.88</v>
      </c>
      <c r="N48" s="149">
        <v>0.9</v>
      </c>
      <c r="O48" s="149">
        <v>0.9</v>
      </c>
      <c r="P48" s="149">
        <v>0.9</v>
      </c>
      <c r="Q48" s="149">
        <v>0.9</v>
      </c>
      <c r="R48" s="149">
        <v>0.9</v>
      </c>
      <c r="S48" s="21"/>
      <c r="T48" s="21"/>
      <c r="U48" s="21"/>
      <c r="V48" s="21"/>
      <c r="W48" s="21"/>
      <c r="X48" s="21"/>
      <c r="Y48" s="21"/>
      <c r="Z48" s="21"/>
      <c r="AA48" s="21"/>
      <c r="AB48" s="21"/>
      <c r="AC48" s="21"/>
      <c r="AD48" s="21"/>
      <c r="AE48" s="21"/>
    </row>
    <row r="49" spans="1:31" ht="88.5" customHeight="1" x14ac:dyDescent="0.2">
      <c r="A49" s="31">
        <v>40</v>
      </c>
      <c r="B49" s="141">
        <v>1</v>
      </c>
      <c r="C49" s="141">
        <v>1.2</v>
      </c>
      <c r="D49" s="31" t="s">
        <v>96</v>
      </c>
      <c r="E49" s="31" t="s">
        <v>109</v>
      </c>
      <c r="F49" s="142" t="s">
        <v>413</v>
      </c>
      <c r="G49" s="143">
        <v>43465</v>
      </c>
      <c r="H49" s="144" t="s">
        <v>36</v>
      </c>
      <c r="I49" s="145" t="s">
        <v>107</v>
      </c>
      <c r="J49" s="142" t="s">
        <v>108</v>
      </c>
      <c r="K49" s="89" t="s">
        <v>307</v>
      </c>
      <c r="L49" s="142" t="s">
        <v>262</v>
      </c>
      <c r="M49" s="150">
        <v>0.95</v>
      </c>
      <c r="N49" s="149">
        <v>0.9</v>
      </c>
      <c r="O49" s="149">
        <v>0.9</v>
      </c>
      <c r="P49" s="149">
        <v>0.9</v>
      </c>
      <c r="Q49" s="149">
        <v>0.9</v>
      </c>
      <c r="R49" s="149">
        <v>0.9</v>
      </c>
      <c r="S49" s="21"/>
      <c r="T49" s="21"/>
      <c r="U49" s="21"/>
      <c r="V49" s="21"/>
      <c r="W49" s="21"/>
      <c r="X49" s="21"/>
      <c r="Y49" s="21"/>
      <c r="Z49" s="21"/>
      <c r="AA49" s="21"/>
      <c r="AB49" s="21"/>
      <c r="AC49" s="21"/>
      <c r="AD49" s="21"/>
      <c r="AE49" s="21"/>
    </row>
    <row r="50" spans="1:31" ht="105" customHeight="1" x14ac:dyDescent="0.2">
      <c r="A50" s="31">
        <v>41</v>
      </c>
      <c r="B50" s="141">
        <v>1</v>
      </c>
      <c r="C50" s="141">
        <v>1.2</v>
      </c>
      <c r="D50" s="31" t="s">
        <v>96</v>
      </c>
      <c r="E50" s="31" t="s">
        <v>109</v>
      </c>
      <c r="F50" s="142" t="s">
        <v>208</v>
      </c>
      <c r="G50" s="143">
        <v>43465</v>
      </c>
      <c r="H50" s="144" t="s">
        <v>35</v>
      </c>
      <c r="I50" s="145" t="s">
        <v>110</v>
      </c>
      <c r="J50" s="142" t="s">
        <v>414</v>
      </c>
      <c r="K50" s="89" t="s">
        <v>308</v>
      </c>
      <c r="L50" s="142" t="s">
        <v>262</v>
      </c>
      <c r="M50" s="148">
        <v>1</v>
      </c>
      <c r="N50" s="149">
        <v>1</v>
      </c>
      <c r="O50" s="149">
        <v>1</v>
      </c>
      <c r="P50" s="149">
        <v>1</v>
      </c>
      <c r="Q50" s="149">
        <v>1</v>
      </c>
      <c r="R50" s="149">
        <v>1</v>
      </c>
      <c r="S50" s="21"/>
      <c r="T50" s="21"/>
      <c r="U50" s="21"/>
      <c r="V50" s="21"/>
      <c r="W50" s="21"/>
      <c r="X50" s="21"/>
      <c r="Y50" s="21"/>
      <c r="Z50" s="21"/>
      <c r="AA50" s="21"/>
      <c r="AB50" s="21"/>
      <c r="AC50" s="21"/>
      <c r="AD50" s="21"/>
      <c r="AE50" s="21"/>
    </row>
    <row r="51" spans="1:31" ht="150" customHeight="1" x14ac:dyDescent="0.2">
      <c r="A51" s="31">
        <v>42</v>
      </c>
      <c r="B51" s="141">
        <v>1</v>
      </c>
      <c r="C51" s="141">
        <v>1.2</v>
      </c>
      <c r="D51" s="31" t="s">
        <v>96</v>
      </c>
      <c r="E51" s="31" t="s">
        <v>109</v>
      </c>
      <c r="F51" s="142" t="s">
        <v>209</v>
      </c>
      <c r="G51" s="143">
        <v>43465</v>
      </c>
      <c r="H51" s="144" t="s">
        <v>37</v>
      </c>
      <c r="I51" s="145" t="s">
        <v>210</v>
      </c>
      <c r="J51" s="142" t="s">
        <v>415</v>
      </c>
      <c r="K51" s="89" t="s">
        <v>416</v>
      </c>
      <c r="L51" s="142" t="s">
        <v>262</v>
      </c>
      <c r="M51" s="148">
        <v>1</v>
      </c>
      <c r="N51" s="149">
        <v>1</v>
      </c>
      <c r="O51" s="149">
        <v>0</v>
      </c>
      <c r="P51" s="149">
        <v>0</v>
      </c>
      <c r="Q51" s="149">
        <v>0</v>
      </c>
      <c r="R51" s="149">
        <v>1</v>
      </c>
      <c r="S51" s="21"/>
      <c r="T51" s="21"/>
      <c r="U51" s="21"/>
      <c r="V51" s="21"/>
      <c r="W51" s="21"/>
      <c r="X51" s="21"/>
      <c r="Y51" s="21"/>
      <c r="Z51" s="21"/>
      <c r="AA51" s="21"/>
      <c r="AB51" s="21"/>
      <c r="AC51" s="21"/>
      <c r="AD51" s="21"/>
      <c r="AE51" s="21"/>
    </row>
    <row r="52" spans="1:31" ht="141.75" customHeight="1" x14ac:dyDescent="0.2">
      <c r="A52" s="31">
        <v>43</v>
      </c>
      <c r="B52" s="151">
        <v>3</v>
      </c>
      <c r="C52" s="151">
        <v>3.1</v>
      </c>
      <c r="D52" s="57" t="s">
        <v>230</v>
      </c>
      <c r="E52" s="152" t="s">
        <v>55</v>
      </c>
      <c r="F52" s="153" t="s">
        <v>56</v>
      </c>
      <c r="G52" s="88">
        <v>43465</v>
      </c>
      <c r="H52" s="151" t="s">
        <v>35</v>
      </c>
      <c r="I52" s="153" t="s">
        <v>211</v>
      </c>
      <c r="J52" s="153" t="s">
        <v>57</v>
      </c>
      <c r="K52" s="154" t="s">
        <v>399</v>
      </c>
      <c r="L52" s="98" t="s">
        <v>72</v>
      </c>
      <c r="M52" s="94">
        <v>1</v>
      </c>
      <c r="N52" s="94">
        <v>1</v>
      </c>
      <c r="O52" s="56">
        <v>1</v>
      </c>
      <c r="P52" s="56">
        <v>1</v>
      </c>
      <c r="Q52" s="56">
        <v>1</v>
      </c>
      <c r="R52" s="56">
        <v>1</v>
      </c>
      <c r="S52" s="21"/>
      <c r="T52" s="21"/>
      <c r="U52" s="21"/>
      <c r="V52" s="21"/>
      <c r="W52" s="21"/>
      <c r="X52" s="21"/>
      <c r="Y52" s="21"/>
      <c r="Z52" s="21"/>
      <c r="AA52" s="21"/>
      <c r="AB52" s="21"/>
      <c r="AC52" s="21"/>
      <c r="AD52" s="21"/>
      <c r="AE52" s="21"/>
    </row>
    <row r="53" spans="1:31" ht="111" customHeight="1" x14ac:dyDescent="0.2">
      <c r="A53" s="31">
        <v>44</v>
      </c>
      <c r="B53" s="151">
        <v>3</v>
      </c>
      <c r="C53" s="151">
        <v>3.1</v>
      </c>
      <c r="D53" s="57" t="s">
        <v>230</v>
      </c>
      <c r="E53" s="152" t="s">
        <v>55</v>
      </c>
      <c r="F53" s="153" t="s">
        <v>58</v>
      </c>
      <c r="G53" s="88">
        <v>43465</v>
      </c>
      <c r="H53" s="151" t="s">
        <v>35</v>
      </c>
      <c r="I53" s="153" t="s">
        <v>212</v>
      </c>
      <c r="J53" s="153" t="s">
        <v>59</v>
      </c>
      <c r="K53" s="153" t="s">
        <v>417</v>
      </c>
      <c r="L53" s="98" t="s">
        <v>72</v>
      </c>
      <c r="M53" s="177">
        <v>1</v>
      </c>
      <c r="N53" s="177">
        <v>1</v>
      </c>
      <c r="O53" s="56">
        <v>1</v>
      </c>
      <c r="P53" s="56">
        <v>1</v>
      </c>
      <c r="Q53" s="56">
        <v>1</v>
      </c>
      <c r="R53" s="56">
        <v>1</v>
      </c>
      <c r="S53" s="21"/>
      <c r="T53" s="21"/>
      <c r="U53" s="21"/>
      <c r="V53" s="21"/>
      <c r="W53" s="21"/>
      <c r="X53" s="21"/>
      <c r="Y53" s="21"/>
      <c r="Z53" s="21"/>
      <c r="AA53" s="21"/>
      <c r="AB53" s="21"/>
      <c r="AC53" s="21"/>
      <c r="AD53" s="21"/>
      <c r="AE53" s="21"/>
    </row>
    <row r="54" spans="1:31" ht="99.75" customHeight="1" x14ac:dyDescent="0.2">
      <c r="A54" s="31">
        <v>45</v>
      </c>
      <c r="B54" s="31">
        <v>4</v>
      </c>
      <c r="C54" s="31">
        <v>4.0999999999999996</v>
      </c>
      <c r="D54" s="53" t="s">
        <v>231</v>
      </c>
      <c r="E54" s="31" t="s">
        <v>111</v>
      </c>
      <c r="F54" s="32" t="s">
        <v>309</v>
      </c>
      <c r="G54" s="118">
        <v>43465</v>
      </c>
      <c r="H54" s="31" t="s">
        <v>35</v>
      </c>
      <c r="I54" s="155" t="s">
        <v>310</v>
      </c>
      <c r="J54" s="156" t="s">
        <v>311</v>
      </c>
      <c r="K54" s="89" t="s">
        <v>418</v>
      </c>
      <c r="L54" s="98" t="s">
        <v>72</v>
      </c>
      <c r="M54" s="157" t="s">
        <v>73</v>
      </c>
      <c r="N54" s="158">
        <v>1</v>
      </c>
      <c r="O54" s="159" t="s">
        <v>63</v>
      </c>
      <c r="P54" s="159">
        <v>1</v>
      </c>
      <c r="Q54" s="159" t="s">
        <v>63</v>
      </c>
      <c r="R54" s="159" t="s">
        <v>63</v>
      </c>
      <c r="S54" s="21"/>
      <c r="T54" s="21"/>
      <c r="U54" s="21"/>
      <c r="V54" s="21"/>
      <c r="W54" s="21"/>
      <c r="X54" s="21"/>
      <c r="Y54" s="21"/>
      <c r="Z54" s="21"/>
      <c r="AA54" s="21"/>
      <c r="AB54" s="21"/>
      <c r="AC54" s="21"/>
      <c r="AD54" s="21"/>
      <c r="AE54" s="21"/>
    </row>
    <row r="55" spans="1:31" ht="126" customHeight="1" x14ac:dyDescent="0.2">
      <c r="A55" s="31">
        <v>46</v>
      </c>
      <c r="B55" s="31">
        <v>4</v>
      </c>
      <c r="C55" s="31">
        <v>4.0999999999999996</v>
      </c>
      <c r="D55" s="53" t="s">
        <v>231</v>
      </c>
      <c r="E55" s="53" t="s">
        <v>112</v>
      </c>
      <c r="F55" s="32" t="s">
        <v>312</v>
      </c>
      <c r="G55" s="52">
        <v>43465</v>
      </c>
      <c r="H55" s="31" t="s">
        <v>36</v>
      </c>
      <c r="I55" s="155" t="s">
        <v>419</v>
      </c>
      <c r="J55" s="156" t="s">
        <v>313</v>
      </c>
      <c r="K55" s="89" t="s">
        <v>314</v>
      </c>
      <c r="L55" s="98" t="s">
        <v>72</v>
      </c>
      <c r="M55" s="160"/>
      <c r="N55" s="158">
        <v>1</v>
      </c>
      <c r="O55" s="94">
        <v>0.25</v>
      </c>
      <c r="P55" s="94">
        <v>0.25</v>
      </c>
      <c r="Q55" s="94">
        <v>0.25</v>
      </c>
      <c r="R55" s="94">
        <v>0.25</v>
      </c>
      <c r="S55" s="21"/>
      <c r="T55" s="21"/>
      <c r="U55" s="21"/>
      <c r="V55" s="21"/>
      <c r="W55" s="21"/>
      <c r="X55" s="21"/>
      <c r="Y55" s="21"/>
      <c r="Z55" s="21"/>
      <c r="AA55" s="21"/>
      <c r="AB55" s="21"/>
      <c r="AC55" s="21"/>
      <c r="AD55" s="21"/>
      <c r="AE55" s="21"/>
    </row>
    <row r="56" spans="1:31" ht="111" customHeight="1" x14ac:dyDescent="0.2">
      <c r="A56" s="31">
        <v>47</v>
      </c>
      <c r="B56" s="31">
        <v>4</v>
      </c>
      <c r="C56" s="31">
        <v>4.0999999999999996</v>
      </c>
      <c r="D56" s="53" t="s">
        <v>231</v>
      </c>
      <c r="E56" s="53" t="s">
        <v>112</v>
      </c>
      <c r="F56" s="32" t="s">
        <v>315</v>
      </c>
      <c r="G56" s="52">
        <v>43465</v>
      </c>
      <c r="H56" s="31" t="s">
        <v>35</v>
      </c>
      <c r="I56" s="155" t="s">
        <v>316</v>
      </c>
      <c r="J56" s="156" t="s">
        <v>317</v>
      </c>
      <c r="K56" s="89" t="s">
        <v>318</v>
      </c>
      <c r="L56" s="98" t="s">
        <v>319</v>
      </c>
      <c r="M56" s="157"/>
      <c r="N56" s="158">
        <v>1</v>
      </c>
      <c r="O56" s="94">
        <v>0.25</v>
      </c>
      <c r="P56" s="94">
        <v>0.25</v>
      </c>
      <c r="Q56" s="94">
        <v>0.25</v>
      </c>
      <c r="R56" s="94">
        <v>0.25</v>
      </c>
      <c r="S56" s="21"/>
      <c r="T56" s="21"/>
      <c r="U56" s="21"/>
      <c r="V56" s="21"/>
      <c r="W56" s="21"/>
      <c r="X56" s="21"/>
      <c r="Y56" s="21"/>
      <c r="Z56" s="21"/>
      <c r="AA56" s="21"/>
      <c r="AB56" s="21"/>
      <c r="AC56" s="21"/>
      <c r="AD56" s="21"/>
      <c r="AE56" s="21"/>
    </row>
    <row r="57" spans="1:31" ht="140.25" customHeight="1" x14ac:dyDescent="0.2">
      <c r="A57" s="31">
        <v>48</v>
      </c>
      <c r="B57" s="31">
        <v>4</v>
      </c>
      <c r="C57" s="31">
        <v>4.0999999999999996</v>
      </c>
      <c r="D57" s="53" t="s">
        <v>231</v>
      </c>
      <c r="E57" s="53" t="s">
        <v>112</v>
      </c>
      <c r="F57" s="32" t="s">
        <v>113</v>
      </c>
      <c r="G57" s="52">
        <v>43465</v>
      </c>
      <c r="H57" s="31" t="s">
        <v>35</v>
      </c>
      <c r="I57" s="32" t="s">
        <v>114</v>
      </c>
      <c r="J57" s="32" t="s">
        <v>115</v>
      </c>
      <c r="K57" s="89" t="s">
        <v>116</v>
      </c>
      <c r="L57" s="98" t="s">
        <v>72</v>
      </c>
      <c r="M57" s="161"/>
      <c r="N57" s="158">
        <v>1</v>
      </c>
      <c r="O57" s="94">
        <v>0.25</v>
      </c>
      <c r="P57" s="94">
        <v>0.25</v>
      </c>
      <c r="Q57" s="94">
        <v>0.25</v>
      </c>
      <c r="R57" s="94">
        <v>0.25</v>
      </c>
      <c r="S57" s="21"/>
      <c r="T57" s="21"/>
      <c r="U57" s="21"/>
      <c r="V57" s="21"/>
      <c r="W57" s="21"/>
      <c r="X57" s="21"/>
      <c r="Y57" s="21"/>
      <c r="Z57" s="21"/>
      <c r="AA57" s="21"/>
      <c r="AB57" s="21"/>
      <c r="AC57" s="21"/>
      <c r="AD57" s="21"/>
      <c r="AE57" s="21"/>
    </row>
    <row r="58" spans="1:31" ht="92.25" customHeight="1" x14ac:dyDescent="0.2">
      <c r="A58" s="31">
        <v>49</v>
      </c>
      <c r="B58" s="31">
        <v>4</v>
      </c>
      <c r="C58" s="31">
        <v>4.2</v>
      </c>
      <c r="D58" s="53" t="s">
        <v>231</v>
      </c>
      <c r="E58" s="31" t="s">
        <v>117</v>
      </c>
      <c r="F58" s="32" t="s">
        <v>320</v>
      </c>
      <c r="G58" s="52">
        <v>43465</v>
      </c>
      <c r="H58" s="31" t="s">
        <v>35</v>
      </c>
      <c r="I58" s="32" t="s">
        <v>321</v>
      </c>
      <c r="J58" s="32" t="s">
        <v>322</v>
      </c>
      <c r="K58" s="89" t="s">
        <v>323</v>
      </c>
      <c r="L58" s="98" t="s">
        <v>72</v>
      </c>
      <c r="M58" s="162"/>
      <c r="N58" s="163">
        <v>1</v>
      </c>
      <c r="O58" s="94">
        <v>0.05</v>
      </c>
      <c r="P58" s="94">
        <v>0.25</v>
      </c>
      <c r="Q58" s="94">
        <v>0.3</v>
      </c>
      <c r="R58" s="94">
        <v>0.4</v>
      </c>
      <c r="S58" s="21"/>
      <c r="T58" s="21"/>
      <c r="U58" s="21"/>
      <c r="V58" s="21"/>
      <c r="W58" s="21"/>
      <c r="X58" s="21"/>
      <c r="Y58" s="21"/>
      <c r="Z58" s="21"/>
      <c r="AA58" s="21"/>
      <c r="AB58" s="21"/>
      <c r="AC58" s="21"/>
      <c r="AD58" s="21"/>
      <c r="AE58" s="21"/>
    </row>
    <row r="59" spans="1:31" ht="85.5" customHeight="1" x14ac:dyDescent="0.2">
      <c r="A59" s="31">
        <v>50</v>
      </c>
      <c r="B59" s="31">
        <v>4</v>
      </c>
      <c r="C59" s="31">
        <v>4.2</v>
      </c>
      <c r="D59" s="53" t="s">
        <v>231</v>
      </c>
      <c r="E59" s="31" t="s">
        <v>118</v>
      </c>
      <c r="F59" s="32" t="s">
        <v>324</v>
      </c>
      <c r="G59" s="52">
        <v>43465</v>
      </c>
      <c r="H59" s="31" t="s">
        <v>35</v>
      </c>
      <c r="I59" s="32" t="s">
        <v>213</v>
      </c>
      <c r="J59" s="32" t="s">
        <v>119</v>
      </c>
      <c r="K59" s="89" t="s">
        <v>120</v>
      </c>
      <c r="L59" s="98" t="s">
        <v>72</v>
      </c>
      <c r="M59" s="161">
        <v>4</v>
      </c>
      <c r="N59" s="164">
        <v>1</v>
      </c>
      <c r="O59" s="94">
        <v>0.25</v>
      </c>
      <c r="P59" s="94">
        <v>0.25</v>
      </c>
      <c r="Q59" s="94">
        <v>0.25</v>
      </c>
      <c r="R59" s="94">
        <v>0.25</v>
      </c>
      <c r="S59" s="21"/>
      <c r="T59" s="21"/>
      <c r="U59" s="21"/>
      <c r="V59" s="21"/>
      <c r="W59" s="21"/>
      <c r="X59" s="21"/>
      <c r="Y59" s="21"/>
      <c r="Z59" s="21"/>
      <c r="AA59" s="21"/>
      <c r="AB59" s="21"/>
      <c r="AC59" s="21"/>
      <c r="AD59" s="21"/>
      <c r="AE59" s="21"/>
    </row>
    <row r="60" spans="1:31" ht="103.5" customHeight="1" x14ac:dyDescent="0.2">
      <c r="A60" s="31">
        <v>51</v>
      </c>
      <c r="B60" s="31">
        <v>4</v>
      </c>
      <c r="C60" s="31">
        <v>4.2</v>
      </c>
      <c r="D60" s="53" t="s">
        <v>231</v>
      </c>
      <c r="E60" s="31" t="s">
        <v>111</v>
      </c>
      <c r="F60" s="32" t="s">
        <v>420</v>
      </c>
      <c r="G60" s="52">
        <v>43465</v>
      </c>
      <c r="H60" s="31" t="s">
        <v>35</v>
      </c>
      <c r="I60" s="46" t="s">
        <v>121</v>
      </c>
      <c r="J60" s="46" t="s">
        <v>122</v>
      </c>
      <c r="K60" s="89" t="s">
        <v>325</v>
      </c>
      <c r="L60" s="130" t="s">
        <v>72</v>
      </c>
      <c r="M60" s="165" t="s">
        <v>123</v>
      </c>
      <c r="N60" s="166">
        <v>1</v>
      </c>
      <c r="O60" s="94">
        <v>0.25</v>
      </c>
      <c r="P60" s="94">
        <v>0.25</v>
      </c>
      <c r="Q60" s="94">
        <v>0.25</v>
      </c>
      <c r="R60" s="94">
        <v>0.25</v>
      </c>
      <c r="S60" s="21"/>
    </row>
    <row r="61" spans="1:31" ht="131.25" customHeight="1" x14ac:dyDescent="0.2">
      <c r="A61" s="31">
        <v>52</v>
      </c>
      <c r="B61" s="31">
        <v>4</v>
      </c>
      <c r="C61" s="31">
        <v>4.3</v>
      </c>
      <c r="D61" s="53" t="s">
        <v>231</v>
      </c>
      <c r="E61" s="31" t="s">
        <v>124</v>
      </c>
      <c r="F61" s="32" t="s">
        <v>326</v>
      </c>
      <c r="G61" s="136">
        <v>43448</v>
      </c>
      <c r="H61" s="35" t="s">
        <v>35</v>
      </c>
      <c r="I61" s="32" t="s">
        <v>327</v>
      </c>
      <c r="J61" s="32" t="s">
        <v>328</v>
      </c>
      <c r="K61" s="89" t="s">
        <v>329</v>
      </c>
      <c r="L61" s="89" t="s">
        <v>72</v>
      </c>
      <c r="M61" s="31">
        <v>4</v>
      </c>
      <c r="N61" s="35">
        <v>100</v>
      </c>
      <c r="O61" s="35">
        <v>0</v>
      </c>
      <c r="P61" s="35">
        <v>0</v>
      </c>
      <c r="Q61" s="35">
        <v>0.5</v>
      </c>
      <c r="R61" s="35">
        <v>0.5</v>
      </c>
    </row>
    <row r="62" spans="1:31" ht="150" customHeight="1" x14ac:dyDescent="0.2">
      <c r="A62" s="31">
        <v>53</v>
      </c>
      <c r="B62" s="31">
        <v>4</v>
      </c>
      <c r="C62" s="31">
        <v>4.4000000000000004</v>
      </c>
      <c r="D62" s="53" t="s">
        <v>231</v>
      </c>
      <c r="E62" s="31" t="s">
        <v>117</v>
      </c>
      <c r="F62" s="32" t="s">
        <v>330</v>
      </c>
      <c r="G62" s="52">
        <v>43465</v>
      </c>
      <c r="H62" s="31" t="s">
        <v>35</v>
      </c>
      <c r="I62" s="46" t="s">
        <v>331</v>
      </c>
      <c r="J62" s="46" t="s">
        <v>332</v>
      </c>
      <c r="K62" s="89" t="s">
        <v>333</v>
      </c>
      <c r="L62" s="130" t="s">
        <v>72</v>
      </c>
      <c r="M62" s="165"/>
      <c r="N62" s="166">
        <v>1</v>
      </c>
      <c r="O62" s="94">
        <v>0.25</v>
      </c>
      <c r="P62" s="94">
        <v>0.25</v>
      </c>
      <c r="Q62" s="94">
        <v>0.25</v>
      </c>
      <c r="R62" s="94">
        <v>0.25</v>
      </c>
      <c r="S62" s="36"/>
    </row>
    <row r="63" spans="1:31" ht="85.5" customHeight="1" x14ac:dyDescent="0.2">
      <c r="A63" s="31">
        <v>54</v>
      </c>
      <c r="B63" s="31">
        <v>4</v>
      </c>
      <c r="C63" s="31">
        <v>4.5</v>
      </c>
      <c r="D63" s="116" t="s">
        <v>171</v>
      </c>
      <c r="E63" s="31" t="s">
        <v>172</v>
      </c>
      <c r="F63" s="32" t="s">
        <v>173</v>
      </c>
      <c r="G63" s="167">
        <v>43465</v>
      </c>
      <c r="H63" s="31" t="s">
        <v>35</v>
      </c>
      <c r="I63" s="32" t="s">
        <v>174</v>
      </c>
      <c r="J63" s="32" t="s">
        <v>175</v>
      </c>
      <c r="K63" s="89" t="s">
        <v>176</v>
      </c>
      <c r="L63" s="31" t="s">
        <v>72</v>
      </c>
      <c r="M63" s="92">
        <v>0.95</v>
      </c>
      <c r="N63" s="92">
        <v>1</v>
      </c>
      <c r="O63" s="94">
        <v>0.25</v>
      </c>
      <c r="P63" s="94">
        <v>0.25</v>
      </c>
      <c r="Q63" s="94">
        <v>0.25</v>
      </c>
      <c r="R63" s="94">
        <v>0.25</v>
      </c>
      <c r="S63" s="20"/>
      <c r="T63" s="20"/>
      <c r="U63" s="20"/>
      <c r="V63" s="20"/>
      <c r="W63" s="20"/>
      <c r="X63" s="20"/>
      <c r="Y63" s="20"/>
      <c r="Z63" s="20"/>
      <c r="AA63" s="20"/>
      <c r="AB63" s="20"/>
      <c r="AC63" s="20"/>
      <c r="AD63" s="20"/>
      <c r="AE63" s="20"/>
    </row>
    <row r="64" spans="1:31" ht="85.5" customHeight="1" x14ac:dyDescent="0.2">
      <c r="A64" s="31">
        <v>55</v>
      </c>
      <c r="B64" s="31">
        <v>4</v>
      </c>
      <c r="C64" s="31">
        <v>4.5</v>
      </c>
      <c r="D64" s="116" t="s">
        <v>171</v>
      </c>
      <c r="E64" s="31" t="s">
        <v>172</v>
      </c>
      <c r="F64" s="32" t="s">
        <v>177</v>
      </c>
      <c r="G64" s="167">
        <v>43465</v>
      </c>
      <c r="H64" s="42" t="s">
        <v>35</v>
      </c>
      <c r="I64" s="43" t="s">
        <v>178</v>
      </c>
      <c r="J64" s="43" t="s">
        <v>214</v>
      </c>
      <c r="K64" s="89" t="s">
        <v>179</v>
      </c>
      <c r="L64" s="31" t="s">
        <v>72</v>
      </c>
      <c r="M64" s="92">
        <v>0.97</v>
      </c>
      <c r="N64" s="92">
        <v>1</v>
      </c>
      <c r="O64" s="94">
        <v>0.25</v>
      </c>
      <c r="P64" s="94">
        <v>0.25</v>
      </c>
      <c r="Q64" s="94">
        <v>0.25</v>
      </c>
      <c r="R64" s="94">
        <v>0.25</v>
      </c>
      <c r="S64" s="20"/>
      <c r="T64" s="20"/>
      <c r="U64" s="20"/>
      <c r="V64" s="20"/>
      <c r="W64" s="20"/>
      <c r="X64" s="20"/>
      <c r="Y64" s="20"/>
      <c r="Z64" s="20"/>
      <c r="AA64" s="20"/>
      <c r="AB64" s="20"/>
      <c r="AC64" s="20"/>
      <c r="AD64" s="20"/>
      <c r="AE64" s="20"/>
    </row>
    <row r="65" spans="1:31" ht="85.5" customHeight="1" x14ac:dyDescent="0.2">
      <c r="A65" s="31">
        <v>56</v>
      </c>
      <c r="B65" s="31">
        <v>4</v>
      </c>
      <c r="C65" s="31">
        <v>4.5</v>
      </c>
      <c r="D65" s="116" t="s">
        <v>171</v>
      </c>
      <c r="E65" s="31" t="s">
        <v>172</v>
      </c>
      <c r="F65" s="32" t="s">
        <v>180</v>
      </c>
      <c r="G65" s="167">
        <v>43465</v>
      </c>
      <c r="H65" s="42" t="s">
        <v>35</v>
      </c>
      <c r="I65" s="43" t="s">
        <v>181</v>
      </c>
      <c r="J65" s="43" t="s">
        <v>182</v>
      </c>
      <c r="K65" s="89" t="s">
        <v>183</v>
      </c>
      <c r="L65" s="31" t="s">
        <v>72</v>
      </c>
      <c r="M65" s="92">
        <v>1</v>
      </c>
      <c r="N65" s="92">
        <v>1</v>
      </c>
      <c r="O65" s="94">
        <v>0.25</v>
      </c>
      <c r="P65" s="94">
        <v>0.25</v>
      </c>
      <c r="Q65" s="94">
        <v>0.25</v>
      </c>
      <c r="R65" s="94">
        <v>0.25</v>
      </c>
      <c r="S65" s="20"/>
      <c r="T65" s="20"/>
      <c r="U65" s="20"/>
      <c r="V65" s="20"/>
      <c r="W65" s="20"/>
      <c r="X65" s="20"/>
      <c r="Y65" s="20"/>
      <c r="Z65" s="20"/>
      <c r="AA65" s="20"/>
      <c r="AB65" s="20"/>
      <c r="AC65" s="20"/>
      <c r="AD65" s="20"/>
      <c r="AE65" s="20"/>
    </row>
    <row r="66" spans="1:31" ht="156" customHeight="1" x14ac:dyDescent="0.2">
      <c r="A66" s="31">
        <v>57</v>
      </c>
      <c r="B66" s="31">
        <v>4</v>
      </c>
      <c r="C66" s="31">
        <v>4.5</v>
      </c>
      <c r="D66" s="116" t="s">
        <v>171</v>
      </c>
      <c r="E66" s="31" t="s">
        <v>172</v>
      </c>
      <c r="F66" s="33" t="s">
        <v>334</v>
      </c>
      <c r="G66" s="167">
        <v>43465</v>
      </c>
      <c r="H66" s="31" t="s">
        <v>35</v>
      </c>
      <c r="I66" s="46" t="s">
        <v>335</v>
      </c>
      <c r="J66" s="47" t="s">
        <v>336</v>
      </c>
      <c r="K66" s="89" t="s">
        <v>337</v>
      </c>
      <c r="L66" s="31" t="s">
        <v>72</v>
      </c>
      <c r="M66" s="92">
        <v>0.95</v>
      </c>
      <c r="N66" s="92">
        <v>1</v>
      </c>
      <c r="O66" s="94">
        <v>0.1</v>
      </c>
      <c r="P66" s="94">
        <v>0.3</v>
      </c>
      <c r="Q66" s="94">
        <v>0.3</v>
      </c>
      <c r="R66" s="94">
        <v>0.3</v>
      </c>
      <c r="S66" s="20"/>
      <c r="T66" s="20"/>
      <c r="U66" s="20"/>
      <c r="V66" s="20"/>
      <c r="W66" s="20"/>
      <c r="X66" s="20"/>
      <c r="Y66" s="20"/>
      <c r="Z66" s="20"/>
      <c r="AA66" s="20"/>
      <c r="AB66" s="20"/>
      <c r="AC66" s="20"/>
      <c r="AD66" s="20"/>
      <c r="AE66" s="20"/>
    </row>
    <row r="67" spans="1:31" ht="82.5" customHeight="1" x14ac:dyDescent="0.2">
      <c r="A67" s="31">
        <v>58</v>
      </c>
      <c r="B67" s="31">
        <v>4</v>
      </c>
      <c r="C67" s="31">
        <v>4.5</v>
      </c>
      <c r="D67" s="116" t="s">
        <v>171</v>
      </c>
      <c r="E67" s="31" t="s">
        <v>184</v>
      </c>
      <c r="F67" s="33" t="s">
        <v>185</v>
      </c>
      <c r="G67" s="88">
        <v>43465</v>
      </c>
      <c r="H67" s="31" t="s">
        <v>35</v>
      </c>
      <c r="I67" s="32" t="s">
        <v>186</v>
      </c>
      <c r="J67" s="32" t="s">
        <v>187</v>
      </c>
      <c r="K67" s="89" t="s">
        <v>188</v>
      </c>
      <c r="L67" s="31" t="s">
        <v>72</v>
      </c>
      <c r="M67" s="89">
        <v>1.04</v>
      </c>
      <c r="N67" s="89">
        <v>1</v>
      </c>
      <c r="O67" s="114">
        <v>0.1</v>
      </c>
      <c r="P67" s="89">
        <v>0.2</v>
      </c>
      <c r="Q67" s="89">
        <v>0.3</v>
      </c>
      <c r="R67" s="89">
        <v>0.4</v>
      </c>
      <c r="S67" s="20"/>
      <c r="T67" s="20"/>
      <c r="U67" s="20"/>
      <c r="V67" s="20"/>
      <c r="W67" s="20"/>
      <c r="X67" s="20"/>
      <c r="Y67" s="20"/>
      <c r="Z67" s="20"/>
      <c r="AA67" s="20"/>
      <c r="AB67" s="20"/>
      <c r="AC67" s="20"/>
      <c r="AD67" s="20"/>
      <c r="AE67" s="20"/>
    </row>
    <row r="68" spans="1:31" ht="90" customHeight="1" x14ac:dyDescent="0.2">
      <c r="A68" s="31">
        <v>59</v>
      </c>
      <c r="B68" s="31">
        <v>4</v>
      </c>
      <c r="C68" s="31">
        <v>4.5</v>
      </c>
      <c r="D68" s="116" t="s">
        <v>171</v>
      </c>
      <c r="E68" s="31" t="s">
        <v>184</v>
      </c>
      <c r="F68" s="33" t="s">
        <v>215</v>
      </c>
      <c r="G68" s="88">
        <v>43465</v>
      </c>
      <c r="H68" s="31" t="s">
        <v>35</v>
      </c>
      <c r="I68" s="44" t="s">
        <v>216</v>
      </c>
      <c r="J68" s="32" t="s">
        <v>217</v>
      </c>
      <c r="K68" s="89" t="s">
        <v>189</v>
      </c>
      <c r="L68" s="31" t="s">
        <v>72</v>
      </c>
      <c r="M68" s="89">
        <v>1</v>
      </c>
      <c r="N68" s="89">
        <v>1</v>
      </c>
      <c r="O68" s="89">
        <v>0.1</v>
      </c>
      <c r="P68" s="89">
        <v>0.1</v>
      </c>
      <c r="Q68" s="89">
        <v>0.3</v>
      </c>
      <c r="R68" s="89">
        <v>0.5</v>
      </c>
      <c r="S68" s="20"/>
      <c r="T68" s="20"/>
      <c r="U68" s="20"/>
      <c r="V68" s="20"/>
      <c r="W68" s="20"/>
      <c r="X68" s="20"/>
      <c r="Y68" s="20"/>
      <c r="Z68" s="20"/>
      <c r="AA68" s="20"/>
      <c r="AB68" s="20"/>
      <c r="AC68" s="20"/>
      <c r="AD68" s="20"/>
      <c r="AE68" s="20"/>
    </row>
    <row r="69" spans="1:31" ht="128.25" customHeight="1" x14ac:dyDescent="0.2">
      <c r="A69" s="31">
        <v>60</v>
      </c>
      <c r="B69" s="45">
        <v>4</v>
      </c>
      <c r="C69" s="45">
        <v>4.5</v>
      </c>
      <c r="D69" s="116" t="s">
        <v>171</v>
      </c>
      <c r="E69" s="55" t="s">
        <v>190</v>
      </c>
      <c r="F69" s="96" t="s">
        <v>191</v>
      </c>
      <c r="G69" s="167">
        <v>43465</v>
      </c>
      <c r="H69" s="31" t="s">
        <v>36</v>
      </c>
      <c r="I69" s="46" t="s">
        <v>192</v>
      </c>
      <c r="J69" s="47" t="s">
        <v>193</v>
      </c>
      <c r="K69" s="89" t="s">
        <v>194</v>
      </c>
      <c r="L69" s="31" t="s">
        <v>72</v>
      </c>
      <c r="M69" s="89">
        <v>1</v>
      </c>
      <c r="N69" s="89">
        <v>0.9</v>
      </c>
      <c r="O69" s="94">
        <v>0.9</v>
      </c>
      <c r="P69" s="94">
        <v>0.9</v>
      </c>
      <c r="Q69" s="94">
        <v>0.9</v>
      </c>
      <c r="R69" s="94">
        <v>0.9</v>
      </c>
      <c r="S69" s="20"/>
      <c r="T69" s="20"/>
      <c r="U69" s="20"/>
      <c r="V69" s="20"/>
      <c r="W69" s="20"/>
      <c r="X69" s="20"/>
      <c r="Y69" s="20"/>
      <c r="Z69" s="20"/>
      <c r="AA69" s="20"/>
      <c r="AB69" s="20"/>
      <c r="AC69" s="20"/>
      <c r="AD69" s="20"/>
      <c r="AE69" s="20"/>
    </row>
    <row r="70" spans="1:31" ht="116.25" customHeight="1" x14ac:dyDescent="0.2">
      <c r="A70" s="31">
        <v>61</v>
      </c>
      <c r="B70" s="45">
        <v>4</v>
      </c>
      <c r="C70" s="45">
        <v>4.5</v>
      </c>
      <c r="D70" s="116" t="s">
        <v>171</v>
      </c>
      <c r="E70" s="31" t="s">
        <v>60</v>
      </c>
      <c r="F70" s="96" t="s">
        <v>195</v>
      </c>
      <c r="G70" s="167">
        <v>43465</v>
      </c>
      <c r="H70" s="31" t="s">
        <v>36</v>
      </c>
      <c r="I70" s="46" t="s">
        <v>218</v>
      </c>
      <c r="J70" s="47" t="s">
        <v>219</v>
      </c>
      <c r="K70" s="89" t="s">
        <v>196</v>
      </c>
      <c r="L70" s="31" t="s">
        <v>72</v>
      </c>
      <c r="M70" s="89">
        <v>1</v>
      </c>
      <c r="N70" s="89">
        <v>0.9</v>
      </c>
      <c r="O70" s="94">
        <v>0.9</v>
      </c>
      <c r="P70" s="94">
        <v>0.9</v>
      </c>
      <c r="Q70" s="94">
        <v>0.9</v>
      </c>
      <c r="R70" s="94">
        <v>0.9</v>
      </c>
      <c r="S70" s="20"/>
      <c r="T70" s="20"/>
      <c r="U70" s="20"/>
      <c r="V70" s="20"/>
      <c r="W70" s="20"/>
      <c r="X70" s="20"/>
      <c r="Y70" s="20"/>
      <c r="Z70" s="20"/>
      <c r="AA70" s="20"/>
      <c r="AB70" s="20"/>
      <c r="AC70" s="20"/>
      <c r="AD70" s="20"/>
      <c r="AE70" s="20"/>
    </row>
    <row r="71" spans="1:31" ht="114.75" customHeight="1" x14ac:dyDescent="0.2">
      <c r="A71" s="31">
        <v>62</v>
      </c>
      <c r="B71" s="45">
        <v>4</v>
      </c>
      <c r="C71" s="45">
        <v>4.5</v>
      </c>
      <c r="D71" s="116" t="s">
        <v>171</v>
      </c>
      <c r="E71" s="31" t="s">
        <v>197</v>
      </c>
      <c r="F71" s="33" t="s">
        <v>198</v>
      </c>
      <c r="G71" s="167">
        <v>43465</v>
      </c>
      <c r="H71" s="31" t="s">
        <v>37</v>
      </c>
      <c r="I71" s="44" t="s">
        <v>220</v>
      </c>
      <c r="J71" s="48" t="s">
        <v>199</v>
      </c>
      <c r="K71" s="89" t="s">
        <v>200</v>
      </c>
      <c r="L71" s="130" t="s">
        <v>154</v>
      </c>
      <c r="M71" s="133">
        <v>7</v>
      </c>
      <c r="N71" s="168">
        <v>5</v>
      </c>
      <c r="O71" s="168">
        <v>5</v>
      </c>
      <c r="P71" s="168">
        <v>5</v>
      </c>
      <c r="Q71" s="168">
        <v>5</v>
      </c>
      <c r="R71" s="168">
        <v>5</v>
      </c>
      <c r="S71" s="20"/>
      <c r="T71" s="20"/>
      <c r="U71" s="20"/>
      <c r="V71" s="20"/>
      <c r="W71" s="20"/>
      <c r="X71" s="20"/>
      <c r="Y71" s="20"/>
      <c r="Z71" s="20"/>
      <c r="AA71" s="20"/>
      <c r="AB71" s="20"/>
      <c r="AC71" s="20"/>
      <c r="AD71" s="20"/>
      <c r="AE71" s="20"/>
    </row>
    <row r="72" spans="1:31" ht="108.75" customHeight="1" x14ac:dyDescent="0.2">
      <c r="A72" s="31">
        <v>63</v>
      </c>
      <c r="B72" s="31">
        <v>4</v>
      </c>
      <c r="C72" s="45">
        <v>4.5</v>
      </c>
      <c r="D72" s="116" t="s">
        <v>171</v>
      </c>
      <c r="E72" s="31" t="s">
        <v>60</v>
      </c>
      <c r="F72" s="33" t="s">
        <v>338</v>
      </c>
      <c r="G72" s="167">
        <v>43465</v>
      </c>
      <c r="H72" s="31" t="s">
        <v>35</v>
      </c>
      <c r="I72" s="46" t="s">
        <v>339</v>
      </c>
      <c r="J72" s="47" t="s">
        <v>340</v>
      </c>
      <c r="K72" s="89" t="s">
        <v>421</v>
      </c>
      <c r="L72" s="31" t="s">
        <v>72</v>
      </c>
      <c r="M72" s="89">
        <v>1</v>
      </c>
      <c r="N72" s="92">
        <v>1</v>
      </c>
      <c r="O72" s="92">
        <v>0</v>
      </c>
      <c r="P72" s="94">
        <v>0.3</v>
      </c>
      <c r="Q72" s="94">
        <v>0.3</v>
      </c>
      <c r="R72" s="94">
        <v>0.4</v>
      </c>
      <c r="S72" s="20"/>
      <c r="T72" s="20"/>
      <c r="U72" s="20"/>
      <c r="V72" s="20"/>
      <c r="W72" s="20"/>
      <c r="X72" s="20"/>
      <c r="Y72" s="20"/>
      <c r="Z72" s="20"/>
      <c r="AA72" s="20"/>
      <c r="AB72" s="20"/>
      <c r="AC72" s="20"/>
      <c r="AD72" s="20"/>
      <c r="AE72" s="20"/>
    </row>
    <row r="73" spans="1:31" ht="85.5" customHeight="1" x14ac:dyDescent="0.2">
      <c r="A73" s="31">
        <v>64</v>
      </c>
      <c r="B73" s="49">
        <v>4</v>
      </c>
      <c r="C73" s="45">
        <v>4.5</v>
      </c>
      <c r="D73" s="116" t="s">
        <v>171</v>
      </c>
      <c r="E73" s="31" t="s">
        <v>60</v>
      </c>
      <c r="F73" s="121" t="s">
        <v>201</v>
      </c>
      <c r="G73" s="169">
        <v>43465</v>
      </c>
      <c r="H73" s="31" t="s">
        <v>35</v>
      </c>
      <c r="I73" s="46" t="s">
        <v>202</v>
      </c>
      <c r="J73" s="47" t="s">
        <v>203</v>
      </c>
      <c r="K73" s="89" t="s">
        <v>204</v>
      </c>
      <c r="L73" s="31" t="s">
        <v>72</v>
      </c>
      <c r="M73" s="89">
        <v>1</v>
      </c>
      <c r="N73" s="89">
        <v>1</v>
      </c>
      <c r="O73" s="89">
        <v>0</v>
      </c>
      <c r="P73" s="89">
        <v>0</v>
      </c>
      <c r="Q73" s="89">
        <v>0</v>
      </c>
      <c r="R73" s="89">
        <v>1</v>
      </c>
      <c r="S73" s="20"/>
      <c r="T73" s="20"/>
      <c r="U73" s="20"/>
      <c r="V73" s="20"/>
      <c r="W73" s="20"/>
      <c r="X73" s="20"/>
      <c r="Y73" s="20"/>
      <c r="Z73" s="20"/>
      <c r="AA73" s="20"/>
      <c r="AB73" s="20"/>
      <c r="AC73" s="20"/>
      <c r="AD73" s="20"/>
      <c r="AE73" s="20"/>
    </row>
    <row r="74" spans="1:31" ht="129.75" customHeight="1" x14ac:dyDescent="0.2">
      <c r="A74" s="31">
        <v>65</v>
      </c>
      <c r="B74" s="95">
        <v>5</v>
      </c>
      <c r="C74" s="55">
        <v>5.0999999999999996</v>
      </c>
      <c r="D74" s="95" t="s">
        <v>156</v>
      </c>
      <c r="E74" s="95" t="s">
        <v>157</v>
      </c>
      <c r="F74" s="96" t="s">
        <v>422</v>
      </c>
      <c r="G74" s="170">
        <v>43465</v>
      </c>
      <c r="H74" s="96" t="s">
        <v>35</v>
      </c>
      <c r="I74" s="97" t="s">
        <v>423</v>
      </c>
      <c r="J74" s="97" t="s">
        <v>341</v>
      </c>
      <c r="K74" s="89" t="s">
        <v>342</v>
      </c>
      <c r="L74" s="98" t="s">
        <v>262</v>
      </c>
      <c r="M74" s="171" t="s">
        <v>73</v>
      </c>
      <c r="N74" s="124">
        <v>0.6</v>
      </c>
      <c r="O74" s="101"/>
      <c r="P74" s="101"/>
      <c r="Q74" s="101"/>
      <c r="R74" s="101">
        <v>0.6</v>
      </c>
      <c r="S74" s="20"/>
      <c r="T74" s="20"/>
      <c r="U74" s="20"/>
      <c r="V74" s="20"/>
      <c r="W74" s="20"/>
      <c r="X74" s="20"/>
      <c r="Y74" s="20"/>
      <c r="Z74" s="20"/>
      <c r="AA74" s="20"/>
      <c r="AB74" s="20"/>
      <c r="AC74" s="20"/>
      <c r="AD74" s="20"/>
      <c r="AE74" s="20"/>
    </row>
    <row r="75" spans="1:31" ht="123.75" customHeight="1" x14ac:dyDescent="0.2">
      <c r="A75" s="31">
        <v>66</v>
      </c>
      <c r="B75" s="95">
        <v>5</v>
      </c>
      <c r="C75" s="55">
        <v>5.0999999999999996</v>
      </c>
      <c r="D75" s="95" t="s">
        <v>156</v>
      </c>
      <c r="E75" s="95" t="s">
        <v>157</v>
      </c>
      <c r="F75" s="99" t="s">
        <v>158</v>
      </c>
      <c r="G75" s="170">
        <v>43465</v>
      </c>
      <c r="H75" s="96" t="s">
        <v>35</v>
      </c>
      <c r="I75" s="97" t="s">
        <v>159</v>
      </c>
      <c r="J75" s="97" t="s">
        <v>160</v>
      </c>
      <c r="K75" s="89" t="s">
        <v>161</v>
      </c>
      <c r="L75" s="98" t="s">
        <v>262</v>
      </c>
      <c r="M75" s="171" t="s">
        <v>73</v>
      </c>
      <c r="N75" s="124">
        <v>1</v>
      </c>
      <c r="O75" s="172" t="s">
        <v>73</v>
      </c>
      <c r="P75" s="101">
        <v>0.3</v>
      </c>
      <c r="Q75" s="101" t="s">
        <v>155</v>
      </c>
      <c r="R75" s="101">
        <v>0.7</v>
      </c>
      <c r="S75" s="20"/>
      <c r="T75" s="20"/>
      <c r="U75" s="20"/>
      <c r="V75" s="20"/>
      <c r="W75" s="20"/>
      <c r="X75" s="20"/>
      <c r="Y75" s="20"/>
      <c r="Z75" s="20"/>
      <c r="AA75" s="20"/>
      <c r="AB75" s="20"/>
      <c r="AC75" s="20"/>
      <c r="AD75" s="20"/>
      <c r="AE75" s="20"/>
    </row>
    <row r="76" spans="1:31" ht="165.75" customHeight="1" x14ac:dyDescent="0.2">
      <c r="A76" s="31">
        <v>67</v>
      </c>
      <c r="B76" s="95">
        <v>5</v>
      </c>
      <c r="C76" s="55" t="s">
        <v>162</v>
      </c>
      <c r="D76" s="95" t="s">
        <v>156</v>
      </c>
      <c r="E76" s="95" t="s">
        <v>157</v>
      </c>
      <c r="F76" s="96" t="s">
        <v>343</v>
      </c>
      <c r="G76" s="170">
        <v>43465</v>
      </c>
      <c r="H76" s="96" t="s">
        <v>35</v>
      </c>
      <c r="I76" s="97" t="s">
        <v>344</v>
      </c>
      <c r="J76" s="97" t="s">
        <v>345</v>
      </c>
      <c r="K76" s="89" t="s">
        <v>424</v>
      </c>
      <c r="L76" s="98" t="s">
        <v>262</v>
      </c>
      <c r="M76" s="120"/>
      <c r="N76" s="124">
        <v>1</v>
      </c>
      <c r="O76" s="101" t="s">
        <v>155</v>
      </c>
      <c r="P76" s="101">
        <v>0.4</v>
      </c>
      <c r="Q76" s="101"/>
      <c r="R76" s="101">
        <v>0.6</v>
      </c>
      <c r="S76" s="20"/>
      <c r="T76" s="20"/>
      <c r="U76" s="20"/>
      <c r="V76" s="20"/>
      <c r="W76" s="20"/>
      <c r="X76" s="20"/>
      <c r="Y76" s="20"/>
      <c r="Z76" s="20"/>
      <c r="AA76" s="20"/>
      <c r="AB76" s="20"/>
      <c r="AC76" s="20"/>
      <c r="AD76" s="20"/>
      <c r="AE76" s="20"/>
    </row>
    <row r="77" spans="1:31" ht="147.75" customHeight="1" x14ac:dyDescent="0.2">
      <c r="A77" s="31">
        <v>68</v>
      </c>
      <c r="B77" s="95">
        <v>5</v>
      </c>
      <c r="C77" s="55" t="s">
        <v>163</v>
      </c>
      <c r="D77" s="95" t="s">
        <v>156</v>
      </c>
      <c r="E77" s="95" t="s">
        <v>157</v>
      </c>
      <c r="F77" s="96" t="s">
        <v>346</v>
      </c>
      <c r="G77" s="170">
        <v>43465</v>
      </c>
      <c r="H77" s="96" t="s">
        <v>35</v>
      </c>
      <c r="I77" s="97" t="s">
        <v>164</v>
      </c>
      <c r="J77" s="97" t="s">
        <v>347</v>
      </c>
      <c r="K77" s="89" t="s">
        <v>348</v>
      </c>
      <c r="L77" s="98" t="s">
        <v>262</v>
      </c>
      <c r="M77" s="171" t="s">
        <v>73</v>
      </c>
      <c r="N77" s="124">
        <v>1</v>
      </c>
      <c r="O77" s="172" t="s">
        <v>155</v>
      </c>
      <c r="P77" s="101">
        <v>0.3</v>
      </c>
      <c r="Q77" s="101"/>
      <c r="R77" s="101">
        <v>0.7</v>
      </c>
      <c r="S77" s="20"/>
      <c r="T77" s="20"/>
      <c r="U77" s="20"/>
      <c r="V77" s="20"/>
      <c r="W77" s="20"/>
      <c r="X77" s="20"/>
      <c r="Y77" s="20"/>
      <c r="Z77" s="20"/>
      <c r="AA77" s="20"/>
      <c r="AB77" s="20"/>
      <c r="AC77" s="20"/>
      <c r="AD77" s="20"/>
      <c r="AE77" s="20"/>
    </row>
    <row r="78" spans="1:31" ht="90.75" customHeight="1" x14ac:dyDescent="0.2">
      <c r="A78" s="31">
        <v>69</v>
      </c>
      <c r="B78" s="95">
        <v>5</v>
      </c>
      <c r="C78" s="55">
        <v>5.0999999999999996</v>
      </c>
      <c r="D78" s="95" t="s">
        <v>156</v>
      </c>
      <c r="E78" s="95" t="s">
        <v>157</v>
      </c>
      <c r="F78" s="96" t="s">
        <v>349</v>
      </c>
      <c r="G78" s="170">
        <v>43465</v>
      </c>
      <c r="H78" s="96" t="s">
        <v>35</v>
      </c>
      <c r="I78" s="97" t="s">
        <v>350</v>
      </c>
      <c r="J78" s="97" t="s">
        <v>351</v>
      </c>
      <c r="K78" s="89" t="s">
        <v>352</v>
      </c>
      <c r="L78" s="98" t="s">
        <v>262</v>
      </c>
      <c r="M78" s="171"/>
      <c r="N78" s="124">
        <v>1</v>
      </c>
      <c r="O78" s="172" t="s">
        <v>73</v>
      </c>
      <c r="P78" s="101" t="s">
        <v>155</v>
      </c>
      <c r="Q78" s="101" t="s">
        <v>155</v>
      </c>
      <c r="R78" s="101">
        <v>1</v>
      </c>
      <c r="S78" s="20"/>
      <c r="T78" s="20"/>
      <c r="U78" s="20"/>
      <c r="V78" s="20"/>
      <c r="W78" s="20"/>
      <c r="X78" s="20"/>
      <c r="Y78" s="20"/>
      <c r="Z78" s="20"/>
      <c r="AA78" s="20"/>
      <c r="AB78" s="20"/>
      <c r="AC78" s="20"/>
      <c r="AD78" s="20"/>
      <c r="AE78" s="20"/>
    </row>
    <row r="79" spans="1:31" ht="85.5" customHeight="1" x14ac:dyDescent="0.2">
      <c r="A79" s="31">
        <v>70</v>
      </c>
      <c r="B79" s="95">
        <v>5</v>
      </c>
      <c r="C79" s="55">
        <v>5.0999999999999996</v>
      </c>
      <c r="D79" s="95" t="s">
        <v>156</v>
      </c>
      <c r="E79" s="95" t="s">
        <v>157</v>
      </c>
      <c r="F79" s="96" t="s">
        <v>353</v>
      </c>
      <c r="G79" s="170">
        <v>43465</v>
      </c>
      <c r="H79" s="96" t="s">
        <v>35</v>
      </c>
      <c r="I79" s="97" t="s">
        <v>354</v>
      </c>
      <c r="J79" s="97" t="s">
        <v>355</v>
      </c>
      <c r="K79" s="89" t="s">
        <v>356</v>
      </c>
      <c r="L79" s="98" t="s">
        <v>262</v>
      </c>
      <c r="M79" s="171"/>
      <c r="N79" s="124">
        <v>1</v>
      </c>
      <c r="O79" s="172" t="s">
        <v>73</v>
      </c>
      <c r="P79" s="101" t="s">
        <v>155</v>
      </c>
      <c r="Q79" s="101" t="s">
        <v>155</v>
      </c>
      <c r="R79" s="101">
        <v>1</v>
      </c>
      <c r="T79" s="20"/>
      <c r="U79" s="20"/>
      <c r="V79" s="20"/>
      <c r="W79" s="20"/>
      <c r="X79" s="20"/>
      <c r="Y79" s="20"/>
      <c r="Z79" s="20"/>
      <c r="AA79" s="20"/>
      <c r="AB79" s="20"/>
      <c r="AC79" s="20"/>
      <c r="AD79" s="20"/>
      <c r="AE79" s="20"/>
    </row>
    <row r="80" spans="1:31" ht="179.25" customHeight="1" x14ac:dyDescent="0.2">
      <c r="A80" s="31">
        <v>71</v>
      </c>
      <c r="B80" s="95">
        <v>5</v>
      </c>
      <c r="C80" s="55">
        <v>5.0999999999999996</v>
      </c>
      <c r="D80" s="95" t="s">
        <v>156</v>
      </c>
      <c r="E80" s="95" t="s">
        <v>157</v>
      </c>
      <c r="F80" s="96" t="s">
        <v>357</v>
      </c>
      <c r="G80" s="170">
        <v>43465</v>
      </c>
      <c r="H80" s="96" t="s">
        <v>37</v>
      </c>
      <c r="I80" s="97" t="s">
        <v>358</v>
      </c>
      <c r="J80" s="97" t="s">
        <v>359</v>
      </c>
      <c r="K80" s="89" t="s">
        <v>360</v>
      </c>
      <c r="L80" s="98" t="s">
        <v>262</v>
      </c>
      <c r="M80" s="173" t="s">
        <v>94</v>
      </c>
      <c r="N80" s="124">
        <v>0.8</v>
      </c>
      <c r="O80" s="101">
        <v>0.8</v>
      </c>
      <c r="P80" s="101">
        <v>0.8</v>
      </c>
      <c r="Q80" s="101">
        <v>0.8</v>
      </c>
      <c r="R80" s="101">
        <v>0.8</v>
      </c>
      <c r="T80" s="20"/>
      <c r="U80" s="20"/>
      <c r="V80" s="20"/>
      <c r="W80" s="20"/>
      <c r="X80" s="20"/>
      <c r="Y80" s="20"/>
      <c r="Z80" s="20"/>
      <c r="AA80" s="20"/>
      <c r="AB80" s="20"/>
      <c r="AC80" s="20"/>
      <c r="AD80" s="20"/>
      <c r="AE80" s="20"/>
    </row>
    <row r="81" spans="1:31" ht="105" customHeight="1" x14ac:dyDescent="0.2">
      <c r="A81" s="31">
        <v>72</v>
      </c>
      <c r="B81" s="31">
        <v>3</v>
      </c>
      <c r="C81" s="31">
        <v>3.2</v>
      </c>
      <c r="D81" s="31" t="s">
        <v>221</v>
      </c>
      <c r="E81" s="31" t="s">
        <v>60</v>
      </c>
      <c r="F81" s="32" t="s">
        <v>361</v>
      </c>
      <c r="G81" s="52">
        <v>43465</v>
      </c>
      <c r="H81" s="53" t="s">
        <v>35</v>
      </c>
      <c r="I81" s="33" t="s">
        <v>61</v>
      </c>
      <c r="J81" s="32" t="s">
        <v>362</v>
      </c>
      <c r="K81" s="89" t="s">
        <v>62</v>
      </c>
      <c r="L81" s="32" t="s">
        <v>363</v>
      </c>
      <c r="M81" s="174">
        <v>0.95</v>
      </c>
      <c r="N81" s="89">
        <v>0.96</v>
      </c>
      <c r="O81" s="94"/>
      <c r="P81" s="94">
        <v>0.34</v>
      </c>
      <c r="Q81" s="94">
        <v>0.33</v>
      </c>
      <c r="R81" s="94">
        <v>0.33</v>
      </c>
      <c r="T81" s="20"/>
      <c r="U81" s="20"/>
      <c r="V81" s="20"/>
      <c r="W81" s="20"/>
      <c r="X81" s="20"/>
      <c r="Y81" s="20"/>
      <c r="Z81" s="20"/>
      <c r="AA81" s="20"/>
      <c r="AB81" s="20"/>
      <c r="AC81" s="20"/>
      <c r="AD81" s="20"/>
      <c r="AE81" s="20"/>
    </row>
    <row r="82" spans="1:31" ht="153.75" customHeight="1" x14ac:dyDescent="0.2">
      <c r="A82" s="31">
        <v>73</v>
      </c>
      <c r="B82" s="31">
        <v>3</v>
      </c>
      <c r="C82" s="31">
        <v>3.2</v>
      </c>
      <c r="D82" s="31" t="s">
        <v>221</v>
      </c>
      <c r="E82" s="31" t="s">
        <v>60</v>
      </c>
      <c r="F82" s="33" t="s">
        <v>64</v>
      </c>
      <c r="G82" s="52">
        <v>43465</v>
      </c>
      <c r="H82" s="53" t="s">
        <v>36</v>
      </c>
      <c r="I82" s="33" t="s">
        <v>65</v>
      </c>
      <c r="J82" s="32" t="s">
        <v>222</v>
      </c>
      <c r="K82" s="89" t="s">
        <v>66</v>
      </c>
      <c r="L82" s="32" t="s">
        <v>363</v>
      </c>
      <c r="M82" s="174">
        <v>1</v>
      </c>
      <c r="N82" s="89">
        <v>0.95</v>
      </c>
      <c r="O82" s="94">
        <v>0.95</v>
      </c>
      <c r="P82" s="94">
        <v>0.95</v>
      </c>
      <c r="Q82" s="94">
        <v>0.95</v>
      </c>
      <c r="R82" s="94">
        <v>0.95</v>
      </c>
      <c r="T82" s="20"/>
      <c r="U82" s="20"/>
      <c r="V82" s="20"/>
      <c r="W82" s="20"/>
      <c r="X82" s="20"/>
      <c r="Y82" s="20"/>
      <c r="Z82" s="20"/>
      <c r="AA82" s="20"/>
      <c r="AB82" s="20"/>
      <c r="AC82" s="20"/>
      <c r="AD82" s="20"/>
      <c r="AE82" s="20"/>
    </row>
    <row r="83" spans="1:31" ht="102.75" customHeight="1" x14ac:dyDescent="0.2">
      <c r="A83" s="31">
        <v>74</v>
      </c>
      <c r="B83" s="31">
        <v>3</v>
      </c>
      <c r="C83" s="31">
        <v>3.2</v>
      </c>
      <c r="D83" s="31" t="s">
        <v>221</v>
      </c>
      <c r="E83" s="31" t="s">
        <v>60</v>
      </c>
      <c r="F83" s="33" t="s">
        <v>223</v>
      </c>
      <c r="G83" s="52">
        <v>43465</v>
      </c>
      <c r="H83" s="53" t="s">
        <v>35</v>
      </c>
      <c r="I83" s="33" t="s">
        <v>364</v>
      </c>
      <c r="J83" s="32" t="s">
        <v>425</v>
      </c>
      <c r="K83" s="89" t="s">
        <v>365</v>
      </c>
      <c r="L83" s="32" t="s">
        <v>363</v>
      </c>
      <c r="M83" s="174"/>
      <c r="N83" s="89">
        <v>1</v>
      </c>
      <c r="O83" s="94">
        <v>0.25</v>
      </c>
      <c r="P83" s="94">
        <v>0.25</v>
      </c>
      <c r="Q83" s="94">
        <v>0.25</v>
      </c>
      <c r="R83" s="94">
        <v>0.25</v>
      </c>
      <c r="T83" s="20"/>
      <c r="U83" s="20"/>
      <c r="V83" s="20"/>
      <c r="W83" s="20"/>
      <c r="X83" s="20"/>
      <c r="Y83" s="20"/>
      <c r="Z83" s="20"/>
      <c r="AA83" s="20"/>
      <c r="AB83" s="20"/>
      <c r="AC83" s="20"/>
      <c r="AD83" s="20"/>
      <c r="AE83" s="20"/>
    </row>
    <row r="84" spans="1:31" ht="157.5" customHeight="1" x14ac:dyDescent="0.2">
      <c r="A84" s="31">
        <v>75</v>
      </c>
      <c r="B84" s="31">
        <v>3</v>
      </c>
      <c r="C84" s="31">
        <v>3.2</v>
      </c>
      <c r="D84" s="31" t="s">
        <v>221</v>
      </c>
      <c r="E84" s="31" t="s">
        <v>60</v>
      </c>
      <c r="F84" s="32" t="s">
        <v>224</v>
      </c>
      <c r="G84" s="52">
        <v>43465</v>
      </c>
      <c r="H84" s="53" t="s">
        <v>35</v>
      </c>
      <c r="I84" s="33" t="s">
        <v>225</v>
      </c>
      <c r="J84" s="32" t="s">
        <v>226</v>
      </c>
      <c r="K84" s="89" t="s">
        <v>227</v>
      </c>
      <c r="L84" s="32" t="s">
        <v>363</v>
      </c>
      <c r="M84" s="175">
        <v>0.9869</v>
      </c>
      <c r="N84" s="89">
        <v>1</v>
      </c>
      <c r="O84" s="100" t="s">
        <v>63</v>
      </c>
      <c r="P84" s="100" t="s">
        <v>63</v>
      </c>
      <c r="Q84" s="100" t="s">
        <v>63</v>
      </c>
      <c r="R84" s="94">
        <v>1</v>
      </c>
      <c r="T84" s="20"/>
      <c r="U84" s="20"/>
      <c r="V84" s="20"/>
      <c r="W84" s="20"/>
      <c r="X84" s="20"/>
      <c r="Y84" s="20"/>
      <c r="Z84" s="20"/>
      <c r="AA84" s="20"/>
      <c r="AB84" s="20"/>
      <c r="AC84" s="20"/>
      <c r="AD84" s="20"/>
      <c r="AE84" s="20"/>
    </row>
    <row r="85" spans="1:31" ht="123.75" customHeight="1" x14ac:dyDescent="0.2">
      <c r="A85" s="31">
        <v>76</v>
      </c>
      <c r="B85" s="31">
        <v>3</v>
      </c>
      <c r="C85" s="31">
        <v>3.2</v>
      </c>
      <c r="D85" s="31" t="s">
        <v>221</v>
      </c>
      <c r="E85" s="31" t="s">
        <v>60</v>
      </c>
      <c r="F85" s="32" t="s">
        <v>426</v>
      </c>
      <c r="G85" s="52">
        <v>43465</v>
      </c>
      <c r="H85" s="53" t="s">
        <v>35</v>
      </c>
      <c r="I85" s="33" t="s">
        <v>427</v>
      </c>
      <c r="J85" s="32" t="s">
        <v>428</v>
      </c>
      <c r="K85" s="89" t="s">
        <v>366</v>
      </c>
      <c r="L85" s="32" t="s">
        <v>363</v>
      </c>
      <c r="M85" s="175"/>
      <c r="N85" s="89">
        <v>1</v>
      </c>
      <c r="O85" s="100" t="s">
        <v>63</v>
      </c>
      <c r="P85" s="101">
        <v>0.5</v>
      </c>
      <c r="Q85" s="100" t="s">
        <v>63</v>
      </c>
      <c r="R85" s="94">
        <v>0.5</v>
      </c>
      <c r="T85" s="20"/>
      <c r="U85" s="20"/>
      <c r="V85" s="20"/>
      <c r="W85" s="20"/>
      <c r="X85" s="20"/>
      <c r="Y85" s="20"/>
      <c r="Z85" s="20"/>
      <c r="AA85" s="20"/>
      <c r="AB85" s="20"/>
      <c r="AC85" s="20"/>
      <c r="AD85" s="20"/>
      <c r="AE85" s="20"/>
    </row>
    <row r="86" spans="1:31" ht="109.5" customHeight="1" x14ac:dyDescent="0.2">
      <c r="A86" s="31">
        <v>77</v>
      </c>
      <c r="B86" s="31">
        <v>3</v>
      </c>
      <c r="C86" s="31">
        <v>3.1</v>
      </c>
      <c r="D86" s="31" t="s">
        <v>367</v>
      </c>
      <c r="E86" s="31" t="s">
        <v>165</v>
      </c>
      <c r="F86" s="32" t="s">
        <v>166</v>
      </c>
      <c r="G86" s="52">
        <v>43465</v>
      </c>
      <c r="H86" s="31" t="s">
        <v>35</v>
      </c>
      <c r="I86" s="32" t="s">
        <v>167</v>
      </c>
      <c r="J86" s="32" t="s">
        <v>168</v>
      </c>
      <c r="K86" s="89" t="s">
        <v>429</v>
      </c>
      <c r="L86" s="31" t="s">
        <v>72</v>
      </c>
      <c r="M86" s="176">
        <v>1</v>
      </c>
      <c r="N86" s="89">
        <v>0.98</v>
      </c>
      <c r="O86" s="176">
        <v>0.25</v>
      </c>
      <c r="P86" s="176">
        <v>0.28000000000000003</v>
      </c>
      <c r="Q86" s="176">
        <v>0.23</v>
      </c>
      <c r="R86" s="176">
        <v>0.22</v>
      </c>
      <c r="S86" s="102">
        <f>SUM(O86:R86)</f>
        <v>0.98</v>
      </c>
      <c r="T86" s="20"/>
      <c r="U86" s="20"/>
      <c r="V86" s="20"/>
      <c r="W86" s="20"/>
      <c r="X86" s="20"/>
      <c r="Y86" s="20"/>
      <c r="Z86" s="20"/>
      <c r="AA86" s="20"/>
      <c r="AB86" s="20"/>
      <c r="AC86" s="20"/>
      <c r="AD86" s="20"/>
      <c r="AE86" s="20"/>
    </row>
    <row r="87" spans="1:31" ht="156" customHeight="1" x14ac:dyDescent="0.2">
      <c r="A87" s="31">
        <v>78</v>
      </c>
      <c r="B87" s="31">
        <v>3</v>
      </c>
      <c r="C87" s="31">
        <v>3.1</v>
      </c>
      <c r="D87" s="31" t="s">
        <v>367</v>
      </c>
      <c r="E87" s="31" t="s">
        <v>165</v>
      </c>
      <c r="F87" s="32" t="s">
        <v>368</v>
      </c>
      <c r="G87" s="52">
        <v>43465</v>
      </c>
      <c r="H87" s="31" t="s">
        <v>35</v>
      </c>
      <c r="I87" s="32" t="s">
        <v>169</v>
      </c>
      <c r="J87" s="32" t="s">
        <v>369</v>
      </c>
      <c r="K87" s="89" t="s">
        <v>370</v>
      </c>
      <c r="L87" s="31" t="s">
        <v>72</v>
      </c>
      <c r="M87" s="176">
        <v>1</v>
      </c>
      <c r="N87" s="89">
        <v>1</v>
      </c>
      <c r="O87" s="176">
        <v>0</v>
      </c>
      <c r="P87" s="176">
        <v>0.33</v>
      </c>
      <c r="Q87" s="176">
        <v>0.34</v>
      </c>
      <c r="R87" s="176">
        <v>0.33</v>
      </c>
      <c r="S87" s="102">
        <f>SUM(O87:R87)</f>
        <v>1</v>
      </c>
      <c r="T87" s="20"/>
      <c r="U87" s="20"/>
      <c r="V87" s="20"/>
      <c r="W87" s="20"/>
      <c r="X87" s="20"/>
      <c r="Y87" s="20"/>
      <c r="Z87" s="20"/>
      <c r="AA87" s="20"/>
      <c r="AB87" s="20"/>
      <c r="AC87" s="20"/>
      <c r="AD87" s="20"/>
      <c r="AE87" s="20"/>
    </row>
    <row r="88" spans="1:31" ht="198.75" customHeight="1" x14ac:dyDescent="0.2">
      <c r="A88" s="31">
        <v>79</v>
      </c>
      <c r="B88" s="31">
        <v>3</v>
      </c>
      <c r="C88" s="31">
        <v>3.1</v>
      </c>
      <c r="D88" s="31" t="s">
        <v>367</v>
      </c>
      <c r="E88" s="31" t="s">
        <v>165</v>
      </c>
      <c r="F88" s="32" t="s">
        <v>430</v>
      </c>
      <c r="G88" s="52">
        <v>43465</v>
      </c>
      <c r="H88" s="31" t="s">
        <v>35</v>
      </c>
      <c r="I88" s="32" t="s">
        <v>431</v>
      </c>
      <c r="J88" s="32" t="s">
        <v>371</v>
      </c>
      <c r="K88" s="89" t="s">
        <v>372</v>
      </c>
      <c r="L88" s="31" t="s">
        <v>72</v>
      </c>
      <c r="M88" s="176">
        <v>1</v>
      </c>
      <c r="N88" s="89">
        <v>1</v>
      </c>
      <c r="O88" s="176">
        <v>0.23</v>
      </c>
      <c r="P88" s="176">
        <v>0.27</v>
      </c>
      <c r="Q88" s="176">
        <v>0.24</v>
      </c>
      <c r="R88" s="176">
        <v>0.26</v>
      </c>
      <c r="S88" s="102">
        <f>SUM(O88:R88)</f>
        <v>1</v>
      </c>
      <c r="T88" s="20"/>
      <c r="U88" s="20"/>
      <c r="V88" s="20"/>
      <c r="W88" s="20"/>
      <c r="X88" s="20"/>
      <c r="Y88" s="20"/>
      <c r="Z88" s="20"/>
      <c r="AA88" s="20"/>
      <c r="AB88" s="20"/>
      <c r="AC88" s="20"/>
      <c r="AD88" s="20"/>
      <c r="AE88" s="20"/>
    </row>
    <row r="89" spans="1:31" ht="221.25" customHeight="1" x14ac:dyDescent="0.2">
      <c r="A89" s="31">
        <v>80</v>
      </c>
      <c r="B89" s="31">
        <v>3</v>
      </c>
      <c r="C89" s="31">
        <v>3.1</v>
      </c>
      <c r="D89" s="31" t="s">
        <v>367</v>
      </c>
      <c r="E89" s="31" t="s">
        <v>165</v>
      </c>
      <c r="F89" s="32" t="s">
        <v>170</v>
      </c>
      <c r="G89" s="52">
        <v>43465</v>
      </c>
      <c r="H89" s="31" t="s">
        <v>35</v>
      </c>
      <c r="I89" s="32" t="s">
        <v>373</v>
      </c>
      <c r="J89" s="32" t="s">
        <v>374</v>
      </c>
      <c r="K89" s="89" t="s">
        <v>375</v>
      </c>
      <c r="L89" s="31" t="s">
        <v>72</v>
      </c>
      <c r="M89" s="176">
        <v>1</v>
      </c>
      <c r="N89" s="89">
        <v>1</v>
      </c>
      <c r="O89" s="176">
        <v>0</v>
      </c>
      <c r="P89" s="176">
        <v>0.33</v>
      </c>
      <c r="Q89" s="176">
        <v>0.34</v>
      </c>
      <c r="R89" s="176">
        <v>0.33</v>
      </c>
      <c r="S89" s="102">
        <f>SUM(O89:R89)</f>
        <v>1</v>
      </c>
      <c r="T89" s="20"/>
      <c r="U89" s="20"/>
      <c r="V89" s="20"/>
      <c r="W89" s="20"/>
      <c r="X89" s="20"/>
      <c r="Y89" s="20"/>
      <c r="Z89" s="20"/>
      <c r="AA89" s="20"/>
      <c r="AB89" s="20"/>
      <c r="AC89" s="20"/>
      <c r="AD89" s="20"/>
      <c r="AE89" s="20"/>
    </row>
    <row r="90" spans="1:31" ht="129.75" customHeight="1" x14ac:dyDescent="0.2">
      <c r="A90" s="31">
        <v>81</v>
      </c>
      <c r="B90" s="31">
        <v>3</v>
      </c>
      <c r="C90" s="31">
        <v>3.1</v>
      </c>
      <c r="D90" s="31" t="s">
        <v>367</v>
      </c>
      <c r="E90" s="31" t="s">
        <v>165</v>
      </c>
      <c r="F90" s="32" t="s">
        <v>376</v>
      </c>
      <c r="G90" s="52">
        <v>43465</v>
      </c>
      <c r="H90" s="31" t="s">
        <v>35</v>
      </c>
      <c r="I90" s="32" t="s">
        <v>377</v>
      </c>
      <c r="J90" s="32" t="s">
        <v>378</v>
      </c>
      <c r="K90" s="89" t="s">
        <v>379</v>
      </c>
      <c r="L90" s="31" t="s">
        <v>72</v>
      </c>
      <c r="M90" s="176">
        <v>1</v>
      </c>
      <c r="N90" s="89">
        <v>1</v>
      </c>
      <c r="O90" s="176">
        <v>0.34</v>
      </c>
      <c r="P90" s="176">
        <v>0.17</v>
      </c>
      <c r="Q90" s="176">
        <v>0.26</v>
      </c>
      <c r="R90" s="176">
        <v>0.23</v>
      </c>
      <c r="S90" s="102">
        <f>SUM(O90:R90)</f>
        <v>1</v>
      </c>
      <c r="T90" s="20"/>
      <c r="U90" s="20"/>
      <c r="V90" s="20"/>
      <c r="W90" s="20"/>
      <c r="X90" s="20"/>
      <c r="Y90" s="20"/>
      <c r="Z90" s="20"/>
      <c r="AA90" s="20"/>
      <c r="AB90" s="20"/>
      <c r="AC90" s="20"/>
      <c r="AD90" s="20"/>
      <c r="AE90" s="20"/>
    </row>
    <row r="91" spans="1:31" ht="85.5" customHeight="1" x14ac:dyDescent="0.2">
      <c r="I91" s="20"/>
      <c r="N91" s="20"/>
    </row>
    <row r="92" spans="1:31" ht="85.5" customHeight="1" x14ac:dyDescent="0.2">
      <c r="I92" s="20"/>
      <c r="N92" s="20"/>
    </row>
  </sheetData>
  <sheetProtection formatCells="0" formatColumns="0" formatRows="0" sort="0" autoFilter="0" pivotTables="0"/>
  <mergeCells count="38">
    <mergeCell ref="M8:M9"/>
    <mergeCell ref="N8:N9"/>
    <mergeCell ref="H8:H9"/>
    <mergeCell ref="I8:I9"/>
    <mergeCell ref="J8:J9"/>
    <mergeCell ref="K8:K9"/>
    <mergeCell ref="L8:L9"/>
    <mergeCell ref="AF8:AF9"/>
    <mergeCell ref="AG8:AG9"/>
    <mergeCell ref="AI8:AK8"/>
    <mergeCell ref="O8:R8"/>
    <mergeCell ref="S8:U8"/>
    <mergeCell ref="V8:X8"/>
    <mergeCell ref="Y8:AA8"/>
    <mergeCell ref="AB8:AD8"/>
    <mergeCell ref="AE8:AE9"/>
    <mergeCell ref="A5:L5"/>
    <mergeCell ref="A6:R6"/>
    <mergeCell ref="S6:AG6"/>
    <mergeCell ref="B7:C7"/>
    <mergeCell ref="D7:G7"/>
    <mergeCell ref="H7:L7"/>
    <mergeCell ref="M7:R7"/>
    <mergeCell ref="S7:AE7"/>
    <mergeCell ref="AF7:AG7"/>
    <mergeCell ref="A7:A9"/>
    <mergeCell ref="B8:B9"/>
    <mergeCell ref="C8:C9"/>
    <mergeCell ref="D8:D9"/>
    <mergeCell ref="E8:E9"/>
    <mergeCell ref="F8:F9"/>
    <mergeCell ref="G8:G9"/>
    <mergeCell ref="A4:L4"/>
    <mergeCell ref="A1:C3"/>
    <mergeCell ref="D1:M3"/>
    <mergeCell ref="N1:R1"/>
    <mergeCell ref="N2:R2"/>
    <mergeCell ref="N3:R3"/>
  </mergeCells>
  <conditionalFormatting sqref="AI9 AK9">
    <cfRule type="cellIs" dxfId="14" priority="13" stopIfTrue="1" operator="equal">
      <formula>"MINIMO"</formula>
    </cfRule>
    <cfRule type="cellIs" dxfId="13" priority="14" stopIfTrue="1" operator="equal">
      <formula>"ACEPTABLE"</formula>
    </cfRule>
    <cfRule type="cellIs" dxfId="12" priority="15" stopIfTrue="1" operator="equal">
      <formula>"SATISFACTORIO"</formula>
    </cfRule>
  </conditionalFormatting>
  <conditionalFormatting sqref="I68">
    <cfRule type="cellIs" dxfId="11" priority="10" stopIfTrue="1" operator="equal">
      <formula>#REF!</formula>
    </cfRule>
    <cfRule type="cellIs" dxfId="10" priority="11" stopIfTrue="1" operator="equal">
      <formula>#REF!</formula>
    </cfRule>
    <cfRule type="cellIs" dxfId="9" priority="12" stopIfTrue="1" operator="equal">
      <formula>#REF!</formula>
    </cfRule>
  </conditionalFormatting>
  <conditionalFormatting sqref="I71:J71">
    <cfRule type="cellIs" dxfId="8" priority="7" stopIfTrue="1" operator="equal">
      <formula>#REF!</formula>
    </cfRule>
    <cfRule type="cellIs" dxfId="7" priority="8" stopIfTrue="1" operator="equal">
      <formula>#REF!</formula>
    </cfRule>
    <cfRule type="cellIs" dxfId="6" priority="9" stopIfTrue="1" operator="equal">
      <formula>#REF!</formula>
    </cfRule>
  </conditionalFormatting>
  <conditionalFormatting sqref="I24:J24">
    <cfRule type="cellIs" dxfId="5" priority="1" stopIfTrue="1" operator="equal">
      <formula>#REF!</formula>
    </cfRule>
    <cfRule type="cellIs" dxfId="4" priority="2" stopIfTrue="1" operator="equal">
      <formula>#REF!</formula>
    </cfRule>
    <cfRule type="cellIs" dxfId="3" priority="3" stopIfTrue="1" operator="equal">
      <formula>#REF!</formula>
    </cfRule>
  </conditionalFormatting>
  <conditionalFormatting sqref="K24">
    <cfRule type="cellIs" dxfId="2" priority="4" stopIfTrue="1" operator="equal">
      <formula>#REF!</formula>
    </cfRule>
    <cfRule type="cellIs" dxfId="1" priority="5" stopIfTrue="1" operator="equal">
      <formula>#REF!</formula>
    </cfRule>
    <cfRule type="cellIs" dxfId="0" priority="6" stopIfTrue="1" operator="equal">
      <formula>#REF!</formula>
    </cfRule>
  </conditionalFormatting>
  <dataValidations count="2">
    <dataValidation type="list" allowBlank="1" showInputMessage="1" showErrorMessage="1" sqref="H46:H51 JD46:JD51 SZ46:SZ51 ACV46:ACV51 AMR46:AMR51 AWN46:AWN51 BGJ46:BGJ51 BQF46:BQF51 CAB46:CAB51 CJX46:CJX51 CTT46:CTT51 DDP46:DDP51 DNL46:DNL51 DXH46:DXH51 EHD46:EHD51 EQZ46:EQZ51 FAV46:FAV51 FKR46:FKR51 FUN46:FUN51 GEJ46:GEJ51 GOF46:GOF51 GYB46:GYB51 HHX46:HHX51 HRT46:HRT51 IBP46:IBP51 ILL46:ILL51 IVH46:IVH51 JFD46:JFD51 JOZ46:JOZ51 JYV46:JYV51 KIR46:KIR51 KSN46:KSN51 LCJ46:LCJ51 LMF46:LMF51 LWB46:LWB51 MFX46:MFX51 MPT46:MPT51 MZP46:MZP51 NJL46:NJL51 NTH46:NTH51 ODD46:ODD51 OMZ46:OMZ51 OWV46:OWV51 PGR46:PGR51 PQN46:PQN51 QAJ46:QAJ51 QKF46:QKF51 QUB46:QUB51 RDX46:RDX51 RNT46:RNT51 RXP46:RXP51 SHL46:SHL51 SRH46:SRH51 TBD46:TBD51 TKZ46:TKZ51 TUV46:TUV51 UER46:UER51 UON46:UON51 UYJ46:UYJ51 VIF46:VIF51 VSB46:VSB51 WBX46:WBX51 WLT46:WLT51 WVP46:WVP51 H65582:H65587 JD65582:JD65587 SZ65582:SZ65587 ACV65582:ACV65587 AMR65582:AMR65587 AWN65582:AWN65587 BGJ65582:BGJ65587 BQF65582:BQF65587 CAB65582:CAB65587 CJX65582:CJX65587 CTT65582:CTT65587 DDP65582:DDP65587 DNL65582:DNL65587 DXH65582:DXH65587 EHD65582:EHD65587 EQZ65582:EQZ65587 FAV65582:FAV65587 FKR65582:FKR65587 FUN65582:FUN65587 GEJ65582:GEJ65587 GOF65582:GOF65587 GYB65582:GYB65587 HHX65582:HHX65587 HRT65582:HRT65587 IBP65582:IBP65587 ILL65582:ILL65587 IVH65582:IVH65587 JFD65582:JFD65587 JOZ65582:JOZ65587 JYV65582:JYV65587 KIR65582:KIR65587 KSN65582:KSN65587 LCJ65582:LCJ65587 LMF65582:LMF65587 LWB65582:LWB65587 MFX65582:MFX65587 MPT65582:MPT65587 MZP65582:MZP65587 NJL65582:NJL65587 NTH65582:NTH65587 ODD65582:ODD65587 OMZ65582:OMZ65587 OWV65582:OWV65587 PGR65582:PGR65587 PQN65582:PQN65587 QAJ65582:QAJ65587 QKF65582:QKF65587 QUB65582:QUB65587 RDX65582:RDX65587 RNT65582:RNT65587 RXP65582:RXP65587 SHL65582:SHL65587 SRH65582:SRH65587 TBD65582:TBD65587 TKZ65582:TKZ65587 TUV65582:TUV65587 UER65582:UER65587 UON65582:UON65587 UYJ65582:UYJ65587 VIF65582:VIF65587 VSB65582:VSB65587 WBX65582:WBX65587 WLT65582:WLT65587 WVP65582:WVP65587 H131118:H131123 JD131118:JD131123 SZ131118:SZ131123 ACV131118:ACV131123 AMR131118:AMR131123 AWN131118:AWN131123 BGJ131118:BGJ131123 BQF131118:BQF131123 CAB131118:CAB131123 CJX131118:CJX131123 CTT131118:CTT131123 DDP131118:DDP131123 DNL131118:DNL131123 DXH131118:DXH131123 EHD131118:EHD131123 EQZ131118:EQZ131123 FAV131118:FAV131123 FKR131118:FKR131123 FUN131118:FUN131123 GEJ131118:GEJ131123 GOF131118:GOF131123 GYB131118:GYB131123 HHX131118:HHX131123 HRT131118:HRT131123 IBP131118:IBP131123 ILL131118:ILL131123 IVH131118:IVH131123 JFD131118:JFD131123 JOZ131118:JOZ131123 JYV131118:JYV131123 KIR131118:KIR131123 KSN131118:KSN131123 LCJ131118:LCJ131123 LMF131118:LMF131123 LWB131118:LWB131123 MFX131118:MFX131123 MPT131118:MPT131123 MZP131118:MZP131123 NJL131118:NJL131123 NTH131118:NTH131123 ODD131118:ODD131123 OMZ131118:OMZ131123 OWV131118:OWV131123 PGR131118:PGR131123 PQN131118:PQN131123 QAJ131118:QAJ131123 QKF131118:QKF131123 QUB131118:QUB131123 RDX131118:RDX131123 RNT131118:RNT131123 RXP131118:RXP131123 SHL131118:SHL131123 SRH131118:SRH131123 TBD131118:TBD131123 TKZ131118:TKZ131123 TUV131118:TUV131123 UER131118:UER131123 UON131118:UON131123 UYJ131118:UYJ131123 VIF131118:VIF131123 VSB131118:VSB131123 WBX131118:WBX131123 WLT131118:WLT131123 WVP131118:WVP131123 H196654:H196659 JD196654:JD196659 SZ196654:SZ196659 ACV196654:ACV196659 AMR196654:AMR196659 AWN196654:AWN196659 BGJ196654:BGJ196659 BQF196654:BQF196659 CAB196654:CAB196659 CJX196654:CJX196659 CTT196654:CTT196659 DDP196654:DDP196659 DNL196654:DNL196659 DXH196654:DXH196659 EHD196654:EHD196659 EQZ196654:EQZ196659 FAV196654:FAV196659 FKR196654:FKR196659 FUN196654:FUN196659 GEJ196654:GEJ196659 GOF196654:GOF196659 GYB196654:GYB196659 HHX196654:HHX196659 HRT196654:HRT196659 IBP196654:IBP196659 ILL196654:ILL196659 IVH196654:IVH196659 JFD196654:JFD196659 JOZ196654:JOZ196659 JYV196654:JYV196659 KIR196654:KIR196659 KSN196654:KSN196659 LCJ196654:LCJ196659 LMF196654:LMF196659 LWB196654:LWB196659 MFX196654:MFX196659 MPT196654:MPT196659 MZP196654:MZP196659 NJL196654:NJL196659 NTH196654:NTH196659 ODD196654:ODD196659 OMZ196654:OMZ196659 OWV196654:OWV196659 PGR196654:PGR196659 PQN196654:PQN196659 QAJ196654:QAJ196659 QKF196654:QKF196659 QUB196654:QUB196659 RDX196654:RDX196659 RNT196654:RNT196659 RXP196654:RXP196659 SHL196654:SHL196659 SRH196654:SRH196659 TBD196654:TBD196659 TKZ196654:TKZ196659 TUV196654:TUV196659 UER196654:UER196659 UON196654:UON196659 UYJ196654:UYJ196659 VIF196654:VIF196659 VSB196654:VSB196659 WBX196654:WBX196659 WLT196654:WLT196659 WVP196654:WVP196659 H262190:H262195 JD262190:JD262195 SZ262190:SZ262195 ACV262190:ACV262195 AMR262190:AMR262195 AWN262190:AWN262195 BGJ262190:BGJ262195 BQF262190:BQF262195 CAB262190:CAB262195 CJX262190:CJX262195 CTT262190:CTT262195 DDP262190:DDP262195 DNL262190:DNL262195 DXH262190:DXH262195 EHD262190:EHD262195 EQZ262190:EQZ262195 FAV262190:FAV262195 FKR262190:FKR262195 FUN262190:FUN262195 GEJ262190:GEJ262195 GOF262190:GOF262195 GYB262190:GYB262195 HHX262190:HHX262195 HRT262190:HRT262195 IBP262190:IBP262195 ILL262190:ILL262195 IVH262190:IVH262195 JFD262190:JFD262195 JOZ262190:JOZ262195 JYV262190:JYV262195 KIR262190:KIR262195 KSN262190:KSN262195 LCJ262190:LCJ262195 LMF262190:LMF262195 LWB262190:LWB262195 MFX262190:MFX262195 MPT262190:MPT262195 MZP262190:MZP262195 NJL262190:NJL262195 NTH262190:NTH262195 ODD262190:ODD262195 OMZ262190:OMZ262195 OWV262190:OWV262195 PGR262190:PGR262195 PQN262190:PQN262195 QAJ262190:QAJ262195 QKF262190:QKF262195 QUB262190:QUB262195 RDX262190:RDX262195 RNT262190:RNT262195 RXP262190:RXP262195 SHL262190:SHL262195 SRH262190:SRH262195 TBD262190:TBD262195 TKZ262190:TKZ262195 TUV262190:TUV262195 UER262190:UER262195 UON262190:UON262195 UYJ262190:UYJ262195 VIF262190:VIF262195 VSB262190:VSB262195 WBX262190:WBX262195 WLT262190:WLT262195 WVP262190:WVP262195 H327726:H327731 JD327726:JD327731 SZ327726:SZ327731 ACV327726:ACV327731 AMR327726:AMR327731 AWN327726:AWN327731 BGJ327726:BGJ327731 BQF327726:BQF327731 CAB327726:CAB327731 CJX327726:CJX327731 CTT327726:CTT327731 DDP327726:DDP327731 DNL327726:DNL327731 DXH327726:DXH327731 EHD327726:EHD327731 EQZ327726:EQZ327731 FAV327726:FAV327731 FKR327726:FKR327731 FUN327726:FUN327731 GEJ327726:GEJ327731 GOF327726:GOF327731 GYB327726:GYB327731 HHX327726:HHX327731 HRT327726:HRT327731 IBP327726:IBP327731 ILL327726:ILL327731 IVH327726:IVH327731 JFD327726:JFD327731 JOZ327726:JOZ327731 JYV327726:JYV327731 KIR327726:KIR327731 KSN327726:KSN327731 LCJ327726:LCJ327731 LMF327726:LMF327731 LWB327726:LWB327731 MFX327726:MFX327731 MPT327726:MPT327731 MZP327726:MZP327731 NJL327726:NJL327731 NTH327726:NTH327731 ODD327726:ODD327731 OMZ327726:OMZ327731 OWV327726:OWV327731 PGR327726:PGR327731 PQN327726:PQN327731 QAJ327726:QAJ327731 QKF327726:QKF327731 QUB327726:QUB327731 RDX327726:RDX327731 RNT327726:RNT327731 RXP327726:RXP327731 SHL327726:SHL327731 SRH327726:SRH327731 TBD327726:TBD327731 TKZ327726:TKZ327731 TUV327726:TUV327731 UER327726:UER327731 UON327726:UON327731 UYJ327726:UYJ327731 VIF327726:VIF327731 VSB327726:VSB327731 WBX327726:WBX327731 WLT327726:WLT327731 WVP327726:WVP327731 H393262:H393267 JD393262:JD393267 SZ393262:SZ393267 ACV393262:ACV393267 AMR393262:AMR393267 AWN393262:AWN393267 BGJ393262:BGJ393267 BQF393262:BQF393267 CAB393262:CAB393267 CJX393262:CJX393267 CTT393262:CTT393267 DDP393262:DDP393267 DNL393262:DNL393267 DXH393262:DXH393267 EHD393262:EHD393267 EQZ393262:EQZ393267 FAV393262:FAV393267 FKR393262:FKR393267 FUN393262:FUN393267 GEJ393262:GEJ393267 GOF393262:GOF393267 GYB393262:GYB393267 HHX393262:HHX393267 HRT393262:HRT393267 IBP393262:IBP393267 ILL393262:ILL393267 IVH393262:IVH393267 JFD393262:JFD393267 JOZ393262:JOZ393267 JYV393262:JYV393267 KIR393262:KIR393267 KSN393262:KSN393267 LCJ393262:LCJ393267 LMF393262:LMF393267 LWB393262:LWB393267 MFX393262:MFX393267 MPT393262:MPT393267 MZP393262:MZP393267 NJL393262:NJL393267 NTH393262:NTH393267 ODD393262:ODD393267 OMZ393262:OMZ393267 OWV393262:OWV393267 PGR393262:PGR393267 PQN393262:PQN393267 QAJ393262:QAJ393267 QKF393262:QKF393267 QUB393262:QUB393267 RDX393262:RDX393267 RNT393262:RNT393267 RXP393262:RXP393267 SHL393262:SHL393267 SRH393262:SRH393267 TBD393262:TBD393267 TKZ393262:TKZ393267 TUV393262:TUV393267 UER393262:UER393267 UON393262:UON393267 UYJ393262:UYJ393267 VIF393262:VIF393267 VSB393262:VSB393267 WBX393262:WBX393267 WLT393262:WLT393267 WVP393262:WVP393267 H458798:H458803 JD458798:JD458803 SZ458798:SZ458803 ACV458798:ACV458803 AMR458798:AMR458803 AWN458798:AWN458803 BGJ458798:BGJ458803 BQF458798:BQF458803 CAB458798:CAB458803 CJX458798:CJX458803 CTT458798:CTT458803 DDP458798:DDP458803 DNL458798:DNL458803 DXH458798:DXH458803 EHD458798:EHD458803 EQZ458798:EQZ458803 FAV458798:FAV458803 FKR458798:FKR458803 FUN458798:FUN458803 GEJ458798:GEJ458803 GOF458798:GOF458803 GYB458798:GYB458803 HHX458798:HHX458803 HRT458798:HRT458803 IBP458798:IBP458803 ILL458798:ILL458803 IVH458798:IVH458803 JFD458798:JFD458803 JOZ458798:JOZ458803 JYV458798:JYV458803 KIR458798:KIR458803 KSN458798:KSN458803 LCJ458798:LCJ458803 LMF458798:LMF458803 LWB458798:LWB458803 MFX458798:MFX458803 MPT458798:MPT458803 MZP458798:MZP458803 NJL458798:NJL458803 NTH458798:NTH458803 ODD458798:ODD458803 OMZ458798:OMZ458803 OWV458798:OWV458803 PGR458798:PGR458803 PQN458798:PQN458803 QAJ458798:QAJ458803 QKF458798:QKF458803 QUB458798:QUB458803 RDX458798:RDX458803 RNT458798:RNT458803 RXP458798:RXP458803 SHL458798:SHL458803 SRH458798:SRH458803 TBD458798:TBD458803 TKZ458798:TKZ458803 TUV458798:TUV458803 UER458798:UER458803 UON458798:UON458803 UYJ458798:UYJ458803 VIF458798:VIF458803 VSB458798:VSB458803 WBX458798:WBX458803 WLT458798:WLT458803 WVP458798:WVP458803 H524334:H524339 JD524334:JD524339 SZ524334:SZ524339 ACV524334:ACV524339 AMR524334:AMR524339 AWN524334:AWN524339 BGJ524334:BGJ524339 BQF524334:BQF524339 CAB524334:CAB524339 CJX524334:CJX524339 CTT524334:CTT524339 DDP524334:DDP524339 DNL524334:DNL524339 DXH524334:DXH524339 EHD524334:EHD524339 EQZ524334:EQZ524339 FAV524334:FAV524339 FKR524334:FKR524339 FUN524334:FUN524339 GEJ524334:GEJ524339 GOF524334:GOF524339 GYB524334:GYB524339 HHX524334:HHX524339 HRT524334:HRT524339 IBP524334:IBP524339 ILL524334:ILL524339 IVH524334:IVH524339 JFD524334:JFD524339 JOZ524334:JOZ524339 JYV524334:JYV524339 KIR524334:KIR524339 KSN524334:KSN524339 LCJ524334:LCJ524339 LMF524334:LMF524339 LWB524334:LWB524339 MFX524334:MFX524339 MPT524334:MPT524339 MZP524334:MZP524339 NJL524334:NJL524339 NTH524334:NTH524339 ODD524334:ODD524339 OMZ524334:OMZ524339 OWV524334:OWV524339 PGR524334:PGR524339 PQN524334:PQN524339 QAJ524334:QAJ524339 QKF524334:QKF524339 QUB524334:QUB524339 RDX524334:RDX524339 RNT524334:RNT524339 RXP524334:RXP524339 SHL524334:SHL524339 SRH524334:SRH524339 TBD524334:TBD524339 TKZ524334:TKZ524339 TUV524334:TUV524339 UER524334:UER524339 UON524334:UON524339 UYJ524334:UYJ524339 VIF524334:VIF524339 VSB524334:VSB524339 WBX524334:WBX524339 WLT524334:WLT524339 WVP524334:WVP524339 H589870:H589875 JD589870:JD589875 SZ589870:SZ589875 ACV589870:ACV589875 AMR589870:AMR589875 AWN589870:AWN589875 BGJ589870:BGJ589875 BQF589870:BQF589875 CAB589870:CAB589875 CJX589870:CJX589875 CTT589870:CTT589875 DDP589870:DDP589875 DNL589870:DNL589875 DXH589870:DXH589875 EHD589870:EHD589875 EQZ589870:EQZ589875 FAV589870:FAV589875 FKR589870:FKR589875 FUN589870:FUN589875 GEJ589870:GEJ589875 GOF589870:GOF589875 GYB589870:GYB589875 HHX589870:HHX589875 HRT589870:HRT589875 IBP589870:IBP589875 ILL589870:ILL589875 IVH589870:IVH589875 JFD589870:JFD589875 JOZ589870:JOZ589875 JYV589870:JYV589875 KIR589870:KIR589875 KSN589870:KSN589875 LCJ589870:LCJ589875 LMF589870:LMF589875 LWB589870:LWB589875 MFX589870:MFX589875 MPT589870:MPT589875 MZP589870:MZP589875 NJL589870:NJL589875 NTH589870:NTH589875 ODD589870:ODD589875 OMZ589870:OMZ589875 OWV589870:OWV589875 PGR589870:PGR589875 PQN589870:PQN589875 QAJ589870:QAJ589875 QKF589870:QKF589875 QUB589870:QUB589875 RDX589870:RDX589875 RNT589870:RNT589875 RXP589870:RXP589875 SHL589870:SHL589875 SRH589870:SRH589875 TBD589870:TBD589875 TKZ589870:TKZ589875 TUV589870:TUV589875 UER589870:UER589875 UON589870:UON589875 UYJ589870:UYJ589875 VIF589870:VIF589875 VSB589870:VSB589875 WBX589870:WBX589875 WLT589870:WLT589875 WVP589870:WVP589875 H655406:H655411 JD655406:JD655411 SZ655406:SZ655411 ACV655406:ACV655411 AMR655406:AMR655411 AWN655406:AWN655411 BGJ655406:BGJ655411 BQF655406:BQF655411 CAB655406:CAB655411 CJX655406:CJX655411 CTT655406:CTT655411 DDP655406:DDP655411 DNL655406:DNL655411 DXH655406:DXH655411 EHD655406:EHD655411 EQZ655406:EQZ655411 FAV655406:FAV655411 FKR655406:FKR655411 FUN655406:FUN655411 GEJ655406:GEJ655411 GOF655406:GOF655411 GYB655406:GYB655411 HHX655406:HHX655411 HRT655406:HRT655411 IBP655406:IBP655411 ILL655406:ILL655411 IVH655406:IVH655411 JFD655406:JFD655411 JOZ655406:JOZ655411 JYV655406:JYV655411 KIR655406:KIR655411 KSN655406:KSN655411 LCJ655406:LCJ655411 LMF655406:LMF655411 LWB655406:LWB655411 MFX655406:MFX655411 MPT655406:MPT655411 MZP655406:MZP655411 NJL655406:NJL655411 NTH655406:NTH655411 ODD655406:ODD655411 OMZ655406:OMZ655411 OWV655406:OWV655411 PGR655406:PGR655411 PQN655406:PQN655411 QAJ655406:QAJ655411 QKF655406:QKF655411 QUB655406:QUB655411 RDX655406:RDX655411 RNT655406:RNT655411 RXP655406:RXP655411 SHL655406:SHL655411 SRH655406:SRH655411 TBD655406:TBD655411 TKZ655406:TKZ655411 TUV655406:TUV655411 UER655406:UER655411 UON655406:UON655411 UYJ655406:UYJ655411 VIF655406:VIF655411 VSB655406:VSB655411 WBX655406:WBX655411 WLT655406:WLT655411 WVP655406:WVP655411 H720942:H720947 JD720942:JD720947 SZ720942:SZ720947 ACV720942:ACV720947 AMR720942:AMR720947 AWN720942:AWN720947 BGJ720942:BGJ720947 BQF720942:BQF720947 CAB720942:CAB720947 CJX720942:CJX720947 CTT720942:CTT720947 DDP720942:DDP720947 DNL720942:DNL720947 DXH720942:DXH720947 EHD720942:EHD720947 EQZ720942:EQZ720947 FAV720942:FAV720947 FKR720942:FKR720947 FUN720942:FUN720947 GEJ720942:GEJ720947 GOF720942:GOF720947 GYB720942:GYB720947 HHX720942:HHX720947 HRT720942:HRT720947 IBP720942:IBP720947 ILL720942:ILL720947 IVH720942:IVH720947 JFD720942:JFD720947 JOZ720942:JOZ720947 JYV720942:JYV720947 KIR720942:KIR720947 KSN720942:KSN720947 LCJ720942:LCJ720947 LMF720942:LMF720947 LWB720942:LWB720947 MFX720942:MFX720947 MPT720942:MPT720947 MZP720942:MZP720947 NJL720942:NJL720947 NTH720942:NTH720947 ODD720942:ODD720947 OMZ720942:OMZ720947 OWV720942:OWV720947 PGR720942:PGR720947 PQN720942:PQN720947 QAJ720942:QAJ720947 QKF720942:QKF720947 QUB720942:QUB720947 RDX720942:RDX720947 RNT720942:RNT720947 RXP720942:RXP720947 SHL720942:SHL720947 SRH720942:SRH720947 TBD720942:TBD720947 TKZ720942:TKZ720947 TUV720942:TUV720947 UER720942:UER720947 UON720942:UON720947 UYJ720942:UYJ720947 VIF720942:VIF720947 VSB720942:VSB720947 WBX720942:WBX720947 WLT720942:WLT720947 WVP720942:WVP720947 H786478:H786483 JD786478:JD786483 SZ786478:SZ786483 ACV786478:ACV786483 AMR786478:AMR786483 AWN786478:AWN786483 BGJ786478:BGJ786483 BQF786478:BQF786483 CAB786478:CAB786483 CJX786478:CJX786483 CTT786478:CTT786483 DDP786478:DDP786483 DNL786478:DNL786483 DXH786478:DXH786483 EHD786478:EHD786483 EQZ786478:EQZ786483 FAV786478:FAV786483 FKR786478:FKR786483 FUN786478:FUN786483 GEJ786478:GEJ786483 GOF786478:GOF786483 GYB786478:GYB786483 HHX786478:HHX786483 HRT786478:HRT786483 IBP786478:IBP786483 ILL786478:ILL786483 IVH786478:IVH786483 JFD786478:JFD786483 JOZ786478:JOZ786483 JYV786478:JYV786483 KIR786478:KIR786483 KSN786478:KSN786483 LCJ786478:LCJ786483 LMF786478:LMF786483 LWB786478:LWB786483 MFX786478:MFX786483 MPT786478:MPT786483 MZP786478:MZP786483 NJL786478:NJL786483 NTH786478:NTH786483 ODD786478:ODD786483 OMZ786478:OMZ786483 OWV786478:OWV786483 PGR786478:PGR786483 PQN786478:PQN786483 QAJ786478:QAJ786483 QKF786478:QKF786483 QUB786478:QUB786483 RDX786478:RDX786483 RNT786478:RNT786483 RXP786478:RXP786483 SHL786478:SHL786483 SRH786478:SRH786483 TBD786478:TBD786483 TKZ786478:TKZ786483 TUV786478:TUV786483 UER786478:UER786483 UON786478:UON786483 UYJ786478:UYJ786483 VIF786478:VIF786483 VSB786478:VSB786483 WBX786478:WBX786483 WLT786478:WLT786483 WVP786478:WVP786483 H852014:H852019 JD852014:JD852019 SZ852014:SZ852019 ACV852014:ACV852019 AMR852014:AMR852019 AWN852014:AWN852019 BGJ852014:BGJ852019 BQF852014:BQF852019 CAB852014:CAB852019 CJX852014:CJX852019 CTT852014:CTT852019 DDP852014:DDP852019 DNL852014:DNL852019 DXH852014:DXH852019 EHD852014:EHD852019 EQZ852014:EQZ852019 FAV852014:FAV852019 FKR852014:FKR852019 FUN852014:FUN852019 GEJ852014:GEJ852019 GOF852014:GOF852019 GYB852014:GYB852019 HHX852014:HHX852019 HRT852014:HRT852019 IBP852014:IBP852019 ILL852014:ILL852019 IVH852014:IVH852019 JFD852014:JFD852019 JOZ852014:JOZ852019 JYV852014:JYV852019 KIR852014:KIR852019 KSN852014:KSN852019 LCJ852014:LCJ852019 LMF852014:LMF852019 LWB852014:LWB852019 MFX852014:MFX852019 MPT852014:MPT852019 MZP852014:MZP852019 NJL852014:NJL852019 NTH852014:NTH852019 ODD852014:ODD852019 OMZ852014:OMZ852019 OWV852014:OWV852019 PGR852014:PGR852019 PQN852014:PQN852019 QAJ852014:QAJ852019 QKF852014:QKF852019 QUB852014:QUB852019 RDX852014:RDX852019 RNT852014:RNT852019 RXP852014:RXP852019 SHL852014:SHL852019 SRH852014:SRH852019 TBD852014:TBD852019 TKZ852014:TKZ852019 TUV852014:TUV852019 UER852014:UER852019 UON852014:UON852019 UYJ852014:UYJ852019 VIF852014:VIF852019 VSB852014:VSB852019 WBX852014:WBX852019 WLT852014:WLT852019 WVP852014:WVP852019 H917550:H917555 JD917550:JD917555 SZ917550:SZ917555 ACV917550:ACV917555 AMR917550:AMR917555 AWN917550:AWN917555 BGJ917550:BGJ917555 BQF917550:BQF917555 CAB917550:CAB917555 CJX917550:CJX917555 CTT917550:CTT917555 DDP917550:DDP917555 DNL917550:DNL917555 DXH917550:DXH917555 EHD917550:EHD917555 EQZ917550:EQZ917555 FAV917550:FAV917555 FKR917550:FKR917555 FUN917550:FUN917555 GEJ917550:GEJ917555 GOF917550:GOF917555 GYB917550:GYB917555 HHX917550:HHX917555 HRT917550:HRT917555 IBP917550:IBP917555 ILL917550:ILL917555 IVH917550:IVH917555 JFD917550:JFD917555 JOZ917550:JOZ917555 JYV917550:JYV917555 KIR917550:KIR917555 KSN917550:KSN917555 LCJ917550:LCJ917555 LMF917550:LMF917555 LWB917550:LWB917555 MFX917550:MFX917555 MPT917550:MPT917555 MZP917550:MZP917555 NJL917550:NJL917555 NTH917550:NTH917555 ODD917550:ODD917555 OMZ917550:OMZ917555 OWV917550:OWV917555 PGR917550:PGR917555 PQN917550:PQN917555 QAJ917550:QAJ917555 QKF917550:QKF917555 QUB917550:QUB917555 RDX917550:RDX917555 RNT917550:RNT917555 RXP917550:RXP917555 SHL917550:SHL917555 SRH917550:SRH917555 TBD917550:TBD917555 TKZ917550:TKZ917555 TUV917550:TUV917555 UER917550:UER917555 UON917550:UON917555 UYJ917550:UYJ917555 VIF917550:VIF917555 VSB917550:VSB917555 WBX917550:WBX917555 WLT917550:WLT917555 WVP917550:WVP917555 H983086:H983091 JD983086:JD983091 SZ983086:SZ983091 ACV983086:ACV983091 AMR983086:AMR983091 AWN983086:AWN983091 BGJ983086:BGJ983091 BQF983086:BQF983091 CAB983086:CAB983091 CJX983086:CJX983091 CTT983086:CTT983091 DDP983086:DDP983091 DNL983086:DNL983091 DXH983086:DXH983091 EHD983086:EHD983091 EQZ983086:EQZ983091 FAV983086:FAV983091 FKR983086:FKR983091 FUN983086:FUN983091 GEJ983086:GEJ983091 GOF983086:GOF983091 GYB983086:GYB983091 HHX983086:HHX983091 HRT983086:HRT983091 IBP983086:IBP983091 ILL983086:ILL983091 IVH983086:IVH983091 JFD983086:JFD983091 JOZ983086:JOZ983091 JYV983086:JYV983091 KIR983086:KIR983091 KSN983086:KSN983091 LCJ983086:LCJ983091 LMF983086:LMF983091 LWB983086:LWB983091 MFX983086:MFX983091 MPT983086:MPT983091 MZP983086:MZP983091 NJL983086:NJL983091 NTH983086:NTH983091 ODD983086:ODD983091 OMZ983086:OMZ983091 OWV983086:OWV983091 PGR983086:PGR983091 PQN983086:PQN983091 QAJ983086:QAJ983091 QKF983086:QKF983091 QUB983086:QUB983091 RDX983086:RDX983091 RNT983086:RNT983091 RXP983086:RXP983091 SHL983086:SHL983091 SRH983086:SRH983091 TBD983086:TBD983091 TKZ983086:TKZ983091 TUV983086:TUV983091 UER983086:UER983091 UON983086:UON983091 UYJ983086:UYJ983091 VIF983086:VIF983091 VSB983086:VSB983091 WBX983086:WBX983091 WLT983086:WLT983091 WVP983086:WVP983091">
      <formula1>$AH$4:$AH$6</formula1>
    </dataValidation>
    <dataValidation type="list" allowBlank="1" showInputMessage="1" showErrorMessage="1" sqref="WVP983070:WVP983085 JD10:JD24 SZ10:SZ24 ACV10:ACV24 AMR10:AMR24 AWN10:AWN24 BGJ10:BGJ24 BQF10:BQF24 CAB10:CAB24 CJX10:CJX24 CTT10:CTT24 DDP10:DDP24 DNL10:DNL24 DXH10:DXH24 EHD10:EHD24 EQZ10:EQZ24 FAV10:FAV24 FKR10:FKR24 FUN10:FUN24 GEJ10:GEJ24 GOF10:GOF24 GYB10:GYB24 HHX10:HHX24 HRT10:HRT24 IBP10:IBP24 ILL10:ILL24 IVH10:IVH24 JFD10:JFD24 JOZ10:JOZ24 JYV10:JYV24 KIR10:KIR24 KSN10:KSN24 LCJ10:LCJ24 LMF10:LMF24 LWB10:LWB24 MFX10:MFX24 MPT10:MPT24 MZP10:MZP24 NJL10:NJL24 NTH10:NTH24 ODD10:ODD24 OMZ10:OMZ24 OWV10:OWV24 PGR10:PGR24 PQN10:PQN24 QAJ10:QAJ24 QKF10:QKF24 QUB10:QUB24 RDX10:RDX24 RNT10:RNT24 RXP10:RXP24 SHL10:SHL24 SRH10:SRH24 TBD10:TBD24 TKZ10:TKZ24 TUV10:TUV24 UER10:UER24 UON10:UON24 UYJ10:UYJ24 VIF10:VIF24 VSB10:VSB24 WBX10:WBX24 WLT10:WLT24 WVP10:WVP24 H65546:H65560 JD65546:JD65560 SZ65546:SZ65560 ACV65546:ACV65560 AMR65546:AMR65560 AWN65546:AWN65560 BGJ65546:BGJ65560 BQF65546:BQF65560 CAB65546:CAB65560 CJX65546:CJX65560 CTT65546:CTT65560 DDP65546:DDP65560 DNL65546:DNL65560 DXH65546:DXH65560 EHD65546:EHD65560 EQZ65546:EQZ65560 FAV65546:FAV65560 FKR65546:FKR65560 FUN65546:FUN65560 GEJ65546:GEJ65560 GOF65546:GOF65560 GYB65546:GYB65560 HHX65546:HHX65560 HRT65546:HRT65560 IBP65546:IBP65560 ILL65546:ILL65560 IVH65546:IVH65560 JFD65546:JFD65560 JOZ65546:JOZ65560 JYV65546:JYV65560 KIR65546:KIR65560 KSN65546:KSN65560 LCJ65546:LCJ65560 LMF65546:LMF65560 LWB65546:LWB65560 MFX65546:MFX65560 MPT65546:MPT65560 MZP65546:MZP65560 NJL65546:NJL65560 NTH65546:NTH65560 ODD65546:ODD65560 OMZ65546:OMZ65560 OWV65546:OWV65560 PGR65546:PGR65560 PQN65546:PQN65560 QAJ65546:QAJ65560 QKF65546:QKF65560 QUB65546:QUB65560 RDX65546:RDX65560 RNT65546:RNT65560 RXP65546:RXP65560 SHL65546:SHL65560 SRH65546:SRH65560 TBD65546:TBD65560 TKZ65546:TKZ65560 TUV65546:TUV65560 UER65546:UER65560 UON65546:UON65560 UYJ65546:UYJ65560 VIF65546:VIF65560 VSB65546:VSB65560 WBX65546:WBX65560 WLT65546:WLT65560 WVP65546:WVP65560 H131082:H131096 JD131082:JD131096 SZ131082:SZ131096 ACV131082:ACV131096 AMR131082:AMR131096 AWN131082:AWN131096 BGJ131082:BGJ131096 BQF131082:BQF131096 CAB131082:CAB131096 CJX131082:CJX131096 CTT131082:CTT131096 DDP131082:DDP131096 DNL131082:DNL131096 DXH131082:DXH131096 EHD131082:EHD131096 EQZ131082:EQZ131096 FAV131082:FAV131096 FKR131082:FKR131096 FUN131082:FUN131096 GEJ131082:GEJ131096 GOF131082:GOF131096 GYB131082:GYB131096 HHX131082:HHX131096 HRT131082:HRT131096 IBP131082:IBP131096 ILL131082:ILL131096 IVH131082:IVH131096 JFD131082:JFD131096 JOZ131082:JOZ131096 JYV131082:JYV131096 KIR131082:KIR131096 KSN131082:KSN131096 LCJ131082:LCJ131096 LMF131082:LMF131096 LWB131082:LWB131096 MFX131082:MFX131096 MPT131082:MPT131096 MZP131082:MZP131096 NJL131082:NJL131096 NTH131082:NTH131096 ODD131082:ODD131096 OMZ131082:OMZ131096 OWV131082:OWV131096 PGR131082:PGR131096 PQN131082:PQN131096 QAJ131082:QAJ131096 QKF131082:QKF131096 QUB131082:QUB131096 RDX131082:RDX131096 RNT131082:RNT131096 RXP131082:RXP131096 SHL131082:SHL131096 SRH131082:SRH131096 TBD131082:TBD131096 TKZ131082:TKZ131096 TUV131082:TUV131096 UER131082:UER131096 UON131082:UON131096 UYJ131082:UYJ131096 VIF131082:VIF131096 VSB131082:VSB131096 WBX131082:WBX131096 WLT131082:WLT131096 WVP131082:WVP131096 H196618:H196632 JD196618:JD196632 SZ196618:SZ196632 ACV196618:ACV196632 AMR196618:AMR196632 AWN196618:AWN196632 BGJ196618:BGJ196632 BQF196618:BQF196632 CAB196618:CAB196632 CJX196618:CJX196632 CTT196618:CTT196632 DDP196618:DDP196632 DNL196618:DNL196632 DXH196618:DXH196632 EHD196618:EHD196632 EQZ196618:EQZ196632 FAV196618:FAV196632 FKR196618:FKR196632 FUN196618:FUN196632 GEJ196618:GEJ196632 GOF196618:GOF196632 GYB196618:GYB196632 HHX196618:HHX196632 HRT196618:HRT196632 IBP196618:IBP196632 ILL196618:ILL196632 IVH196618:IVH196632 JFD196618:JFD196632 JOZ196618:JOZ196632 JYV196618:JYV196632 KIR196618:KIR196632 KSN196618:KSN196632 LCJ196618:LCJ196632 LMF196618:LMF196632 LWB196618:LWB196632 MFX196618:MFX196632 MPT196618:MPT196632 MZP196618:MZP196632 NJL196618:NJL196632 NTH196618:NTH196632 ODD196618:ODD196632 OMZ196618:OMZ196632 OWV196618:OWV196632 PGR196618:PGR196632 PQN196618:PQN196632 QAJ196618:QAJ196632 QKF196618:QKF196632 QUB196618:QUB196632 RDX196618:RDX196632 RNT196618:RNT196632 RXP196618:RXP196632 SHL196618:SHL196632 SRH196618:SRH196632 TBD196618:TBD196632 TKZ196618:TKZ196632 TUV196618:TUV196632 UER196618:UER196632 UON196618:UON196632 UYJ196618:UYJ196632 VIF196618:VIF196632 VSB196618:VSB196632 WBX196618:WBX196632 WLT196618:WLT196632 WVP196618:WVP196632 H262154:H262168 JD262154:JD262168 SZ262154:SZ262168 ACV262154:ACV262168 AMR262154:AMR262168 AWN262154:AWN262168 BGJ262154:BGJ262168 BQF262154:BQF262168 CAB262154:CAB262168 CJX262154:CJX262168 CTT262154:CTT262168 DDP262154:DDP262168 DNL262154:DNL262168 DXH262154:DXH262168 EHD262154:EHD262168 EQZ262154:EQZ262168 FAV262154:FAV262168 FKR262154:FKR262168 FUN262154:FUN262168 GEJ262154:GEJ262168 GOF262154:GOF262168 GYB262154:GYB262168 HHX262154:HHX262168 HRT262154:HRT262168 IBP262154:IBP262168 ILL262154:ILL262168 IVH262154:IVH262168 JFD262154:JFD262168 JOZ262154:JOZ262168 JYV262154:JYV262168 KIR262154:KIR262168 KSN262154:KSN262168 LCJ262154:LCJ262168 LMF262154:LMF262168 LWB262154:LWB262168 MFX262154:MFX262168 MPT262154:MPT262168 MZP262154:MZP262168 NJL262154:NJL262168 NTH262154:NTH262168 ODD262154:ODD262168 OMZ262154:OMZ262168 OWV262154:OWV262168 PGR262154:PGR262168 PQN262154:PQN262168 QAJ262154:QAJ262168 QKF262154:QKF262168 QUB262154:QUB262168 RDX262154:RDX262168 RNT262154:RNT262168 RXP262154:RXP262168 SHL262154:SHL262168 SRH262154:SRH262168 TBD262154:TBD262168 TKZ262154:TKZ262168 TUV262154:TUV262168 UER262154:UER262168 UON262154:UON262168 UYJ262154:UYJ262168 VIF262154:VIF262168 VSB262154:VSB262168 WBX262154:WBX262168 WLT262154:WLT262168 WVP262154:WVP262168 H327690:H327704 JD327690:JD327704 SZ327690:SZ327704 ACV327690:ACV327704 AMR327690:AMR327704 AWN327690:AWN327704 BGJ327690:BGJ327704 BQF327690:BQF327704 CAB327690:CAB327704 CJX327690:CJX327704 CTT327690:CTT327704 DDP327690:DDP327704 DNL327690:DNL327704 DXH327690:DXH327704 EHD327690:EHD327704 EQZ327690:EQZ327704 FAV327690:FAV327704 FKR327690:FKR327704 FUN327690:FUN327704 GEJ327690:GEJ327704 GOF327690:GOF327704 GYB327690:GYB327704 HHX327690:HHX327704 HRT327690:HRT327704 IBP327690:IBP327704 ILL327690:ILL327704 IVH327690:IVH327704 JFD327690:JFD327704 JOZ327690:JOZ327704 JYV327690:JYV327704 KIR327690:KIR327704 KSN327690:KSN327704 LCJ327690:LCJ327704 LMF327690:LMF327704 LWB327690:LWB327704 MFX327690:MFX327704 MPT327690:MPT327704 MZP327690:MZP327704 NJL327690:NJL327704 NTH327690:NTH327704 ODD327690:ODD327704 OMZ327690:OMZ327704 OWV327690:OWV327704 PGR327690:PGR327704 PQN327690:PQN327704 QAJ327690:QAJ327704 QKF327690:QKF327704 QUB327690:QUB327704 RDX327690:RDX327704 RNT327690:RNT327704 RXP327690:RXP327704 SHL327690:SHL327704 SRH327690:SRH327704 TBD327690:TBD327704 TKZ327690:TKZ327704 TUV327690:TUV327704 UER327690:UER327704 UON327690:UON327704 UYJ327690:UYJ327704 VIF327690:VIF327704 VSB327690:VSB327704 WBX327690:WBX327704 WLT327690:WLT327704 WVP327690:WVP327704 H393226:H393240 JD393226:JD393240 SZ393226:SZ393240 ACV393226:ACV393240 AMR393226:AMR393240 AWN393226:AWN393240 BGJ393226:BGJ393240 BQF393226:BQF393240 CAB393226:CAB393240 CJX393226:CJX393240 CTT393226:CTT393240 DDP393226:DDP393240 DNL393226:DNL393240 DXH393226:DXH393240 EHD393226:EHD393240 EQZ393226:EQZ393240 FAV393226:FAV393240 FKR393226:FKR393240 FUN393226:FUN393240 GEJ393226:GEJ393240 GOF393226:GOF393240 GYB393226:GYB393240 HHX393226:HHX393240 HRT393226:HRT393240 IBP393226:IBP393240 ILL393226:ILL393240 IVH393226:IVH393240 JFD393226:JFD393240 JOZ393226:JOZ393240 JYV393226:JYV393240 KIR393226:KIR393240 KSN393226:KSN393240 LCJ393226:LCJ393240 LMF393226:LMF393240 LWB393226:LWB393240 MFX393226:MFX393240 MPT393226:MPT393240 MZP393226:MZP393240 NJL393226:NJL393240 NTH393226:NTH393240 ODD393226:ODD393240 OMZ393226:OMZ393240 OWV393226:OWV393240 PGR393226:PGR393240 PQN393226:PQN393240 QAJ393226:QAJ393240 QKF393226:QKF393240 QUB393226:QUB393240 RDX393226:RDX393240 RNT393226:RNT393240 RXP393226:RXP393240 SHL393226:SHL393240 SRH393226:SRH393240 TBD393226:TBD393240 TKZ393226:TKZ393240 TUV393226:TUV393240 UER393226:UER393240 UON393226:UON393240 UYJ393226:UYJ393240 VIF393226:VIF393240 VSB393226:VSB393240 WBX393226:WBX393240 WLT393226:WLT393240 WVP393226:WVP393240 H458762:H458776 JD458762:JD458776 SZ458762:SZ458776 ACV458762:ACV458776 AMR458762:AMR458776 AWN458762:AWN458776 BGJ458762:BGJ458776 BQF458762:BQF458776 CAB458762:CAB458776 CJX458762:CJX458776 CTT458762:CTT458776 DDP458762:DDP458776 DNL458762:DNL458776 DXH458762:DXH458776 EHD458762:EHD458776 EQZ458762:EQZ458776 FAV458762:FAV458776 FKR458762:FKR458776 FUN458762:FUN458776 GEJ458762:GEJ458776 GOF458762:GOF458776 GYB458762:GYB458776 HHX458762:HHX458776 HRT458762:HRT458776 IBP458762:IBP458776 ILL458762:ILL458776 IVH458762:IVH458776 JFD458762:JFD458776 JOZ458762:JOZ458776 JYV458762:JYV458776 KIR458762:KIR458776 KSN458762:KSN458776 LCJ458762:LCJ458776 LMF458762:LMF458776 LWB458762:LWB458776 MFX458762:MFX458776 MPT458762:MPT458776 MZP458762:MZP458776 NJL458762:NJL458776 NTH458762:NTH458776 ODD458762:ODD458776 OMZ458762:OMZ458776 OWV458762:OWV458776 PGR458762:PGR458776 PQN458762:PQN458776 QAJ458762:QAJ458776 QKF458762:QKF458776 QUB458762:QUB458776 RDX458762:RDX458776 RNT458762:RNT458776 RXP458762:RXP458776 SHL458762:SHL458776 SRH458762:SRH458776 TBD458762:TBD458776 TKZ458762:TKZ458776 TUV458762:TUV458776 UER458762:UER458776 UON458762:UON458776 UYJ458762:UYJ458776 VIF458762:VIF458776 VSB458762:VSB458776 WBX458762:WBX458776 WLT458762:WLT458776 WVP458762:WVP458776 H524298:H524312 JD524298:JD524312 SZ524298:SZ524312 ACV524298:ACV524312 AMR524298:AMR524312 AWN524298:AWN524312 BGJ524298:BGJ524312 BQF524298:BQF524312 CAB524298:CAB524312 CJX524298:CJX524312 CTT524298:CTT524312 DDP524298:DDP524312 DNL524298:DNL524312 DXH524298:DXH524312 EHD524298:EHD524312 EQZ524298:EQZ524312 FAV524298:FAV524312 FKR524298:FKR524312 FUN524298:FUN524312 GEJ524298:GEJ524312 GOF524298:GOF524312 GYB524298:GYB524312 HHX524298:HHX524312 HRT524298:HRT524312 IBP524298:IBP524312 ILL524298:ILL524312 IVH524298:IVH524312 JFD524298:JFD524312 JOZ524298:JOZ524312 JYV524298:JYV524312 KIR524298:KIR524312 KSN524298:KSN524312 LCJ524298:LCJ524312 LMF524298:LMF524312 LWB524298:LWB524312 MFX524298:MFX524312 MPT524298:MPT524312 MZP524298:MZP524312 NJL524298:NJL524312 NTH524298:NTH524312 ODD524298:ODD524312 OMZ524298:OMZ524312 OWV524298:OWV524312 PGR524298:PGR524312 PQN524298:PQN524312 QAJ524298:QAJ524312 QKF524298:QKF524312 QUB524298:QUB524312 RDX524298:RDX524312 RNT524298:RNT524312 RXP524298:RXP524312 SHL524298:SHL524312 SRH524298:SRH524312 TBD524298:TBD524312 TKZ524298:TKZ524312 TUV524298:TUV524312 UER524298:UER524312 UON524298:UON524312 UYJ524298:UYJ524312 VIF524298:VIF524312 VSB524298:VSB524312 WBX524298:WBX524312 WLT524298:WLT524312 WVP524298:WVP524312 H589834:H589848 JD589834:JD589848 SZ589834:SZ589848 ACV589834:ACV589848 AMR589834:AMR589848 AWN589834:AWN589848 BGJ589834:BGJ589848 BQF589834:BQF589848 CAB589834:CAB589848 CJX589834:CJX589848 CTT589834:CTT589848 DDP589834:DDP589848 DNL589834:DNL589848 DXH589834:DXH589848 EHD589834:EHD589848 EQZ589834:EQZ589848 FAV589834:FAV589848 FKR589834:FKR589848 FUN589834:FUN589848 GEJ589834:GEJ589848 GOF589834:GOF589848 GYB589834:GYB589848 HHX589834:HHX589848 HRT589834:HRT589848 IBP589834:IBP589848 ILL589834:ILL589848 IVH589834:IVH589848 JFD589834:JFD589848 JOZ589834:JOZ589848 JYV589834:JYV589848 KIR589834:KIR589848 KSN589834:KSN589848 LCJ589834:LCJ589848 LMF589834:LMF589848 LWB589834:LWB589848 MFX589834:MFX589848 MPT589834:MPT589848 MZP589834:MZP589848 NJL589834:NJL589848 NTH589834:NTH589848 ODD589834:ODD589848 OMZ589834:OMZ589848 OWV589834:OWV589848 PGR589834:PGR589848 PQN589834:PQN589848 QAJ589834:QAJ589848 QKF589834:QKF589848 QUB589834:QUB589848 RDX589834:RDX589848 RNT589834:RNT589848 RXP589834:RXP589848 SHL589834:SHL589848 SRH589834:SRH589848 TBD589834:TBD589848 TKZ589834:TKZ589848 TUV589834:TUV589848 UER589834:UER589848 UON589834:UON589848 UYJ589834:UYJ589848 VIF589834:VIF589848 VSB589834:VSB589848 WBX589834:WBX589848 WLT589834:WLT589848 WVP589834:WVP589848 H655370:H655384 JD655370:JD655384 SZ655370:SZ655384 ACV655370:ACV655384 AMR655370:AMR655384 AWN655370:AWN655384 BGJ655370:BGJ655384 BQF655370:BQF655384 CAB655370:CAB655384 CJX655370:CJX655384 CTT655370:CTT655384 DDP655370:DDP655384 DNL655370:DNL655384 DXH655370:DXH655384 EHD655370:EHD655384 EQZ655370:EQZ655384 FAV655370:FAV655384 FKR655370:FKR655384 FUN655370:FUN655384 GEJ655370:GEJ655384 GOF655370:GOF655384 GYB655370:GYB655384 HHX655370:HHX655384 HRT655370:HRT655384 IBP655370:IBP655384 ILL655370:ILL655384 IVH655370:IVH655384 JFD655370:JFD655384 JOZ655370:JOZ655384 JYV655370:JYV655384 KIR655370:KIR655384 KSN655370:KSN655384 LCJ655370:LCJ655384 LMF655370:LMF655384 LWB655370:LWB655384 MFX655370:MFX655384 MPT655370:MPT655384 MZP655370:MZP655384 NJL655370:NJL655384 NTH655370:NTH655384 ODD655370:ODD655384 OMZ655370:OMZ655384 OWV655370:OWV655384 PGR655370:PGR655384 PQN655370:PQN655384 QAJ655370:QAJ655384 QKF655370:QKF655384 QUB655370:QUB655384 RDX655370:RDX655384 RNT655370:RNT655384 RXP655370:RXP655384 SHL655370:SHL655384 SRH655370:SRH655384 TBD655370:TBD655384 TKZ655370:TKZ655384 TUV655370:TUV655384 UER655370:UER655384 UON655370:UON655384 UYJ655370:UYJ655384 VIF655370:VIF655384 VSB655370:VSB655384 WBX655370:WBX655384 WLT655370:WLT655384 WVP655370:WVP655384 H720906:H720920 JD720906:JD720920 SZ720906:SZ720920 ACV720906:ACV720920 AMR720906:AMR720920 AWN720906:AWN720920 BGJ720906:BGJ720920 BQF720906:BQF720920 CAB720906:CAB720920 CJX720906:CJX720920 CTT720906:CTT720920 DDP720906:DDP720920 DNL720906:DNL720920 DXH720906:DXH720920 EHD720906:EHD720920 EQZ720906:EQZ720920 FAV720906:FAV720920 FKR720906:FKR720920 FUN720906:FUN720920 GEJ720906:GEJ720920 GOF720906:GOF720920 GYB720906:GYB720920 HHX720906:HHX720920 HRT720906:HRT720920 IBP720906:IBP720920 ILL720906:ILL720920 IVH720906:IVH720920 JFD720906:JFD720920 JOZ720906:JOZ720920 JYV720906:JYV720920 KIR720906:KIR720920 KSN720906:KSN720920 LCJ720906:LCJ720920 LMF720906:LMF720920 LWB720906:LWB720920 MFX720906:MFX720920 MPT720906:MPT720920 MZP720906:MZP720920 NJL720906:NJL720920 NTH720906:NTH720920 ODD720906:ODD720920 OMZ720906:OMZ720920 OWV720906:OWV720920 PGR720906:PGR720920 PQN720906:PQN720920 QAJ720906:QAJ720920 QKF720906:QKF720920 QUB720906:QUB720920 RDX720906:RDX720920 RNT720906:RNT720920 RXP720906:RXP720920 SHL720906:SHL720920 SRH720906:SRH720920 TBD720906:TBD720920 TKZ720906:TKZ720920 TUV720906:TUV720920 UER720906:UER720920 UON720906:UON720920 UYJ720906:UYJ720920 VIF720906:VIF720920 VSB720906:VSB720920 WBX720906:WBX720920 WLT720906:WLT720920 WVP720906:WVP720920 H786442:H786456 JD786442:JD786456 SZ786442:SZ786456 ACV786442:ACV786456 AMR786442:AMR786456 AWN786442:AWN786456 BGJ786442:BGJ786456 BQF786442:BQF786456 CAB786442:CAB786456 CJX786442:CJX786456 CTT786442:CTT786456 DDP786442:DDP786456 DNL786442:DNL786456 DXH786442:DXH786456 EHD786442:EHD786456 EQZ786442:EQZ786456 FAV786442:FAV786456 FKR786442:FKR786456 FUN786442:FUN786456 GEJ786442:GEJ786456 GOF786442:GOF786456 GYB786442:GYB786456 HHX786442:HHX786456 HRT786442:HRT786456 IBP786442:IBP786456 ILL786442:ILL786456 IVH786442:IVH786456 JFD786442:JFD786456 JOZ786442:JOZ786456 JYV786442:JYV786456 KIR786442:KIR786456 KSN786442:KSN786456 LCJ786442:LCJ786456 LMF786442:LMF786456 LWB786442:LWB786456 MFX786442:MFX786456 MPT786442:MPT786456 MZP786442:MZP786456 NJL786442:NJL786456 NTH786442:NTH786456 ODD786442:ODD786456 OMZ786442:OMZ786456 OWV786442:OWV786456 PGR786442:PGR786456 PQN786442:PQN786456 QAJ786442:QAJ786456 QKF786442:QKF786456 QUB786442:QUB786456 RDX786442:RDX786456 RNT786442:RNT786456 RXP786442:RXP786456 SHL786442:SHL786456 SRH786442:SRH786456 TBD786442:TBD786456 TKZ786442:TKZ786456 TUV786442:TUV786456 UER786442:UER786456 UON786442:UON786456 UYJ786442:UYJ786456 VIF786442:VIF786456 VSB786442:VSB786456 WBX786442:WBX786456 WLT786442:WLT786456 WVP786442:WVP786456 H851978:H851992 JD851978:JD851992 SZ851978:SZ851992 ACV851978:ACV851992 AMR851978:AMR851992 AWN851978:AWN851992 BGJ851978:BGJ851992 BQF851978:BQF851992 CAB851978:CAB851992 CJX851978:CJX851992 CTT851978:CTT851992 DDP851978:DDP851992 DNL851978:DNL851992 DXH851978:DXH851992 EHD851978:EHD851992 EQZ851978:EQZ851992 FAV851978:FAV851992 FKR851978:FKR851992 FUN851978:FUN851992 GEJ851978:GEJ851992 GOF851978:GOF851992 GYB851978:GYB851992 HHX851978:HHX851992 HRT851978:HRT851992 IBP851978:IBP851992 ILL851978:ILL851992 IVH851978:IVH851992 JFD851978:JFD851992 JOZ851978:JOZ851992 JYV851978:JYV851992 KIR851978:KIR851992 KSN851978:KSN851992 LCJ851978:LCJ851992 LMF851978:LMF851992 LWB851978:LWB851992 MFX851978:MFX851992 MPT851978:MPT851992 MZP851978:MZP851992 NJL851978:NJL851992 NTH851978:NTH851992 ODD851978:ODD851992 OMZ851978:OMZ851992 OWV851978:OWV851992 PGR851978:PGR851992 PQN851978:PQN851992 QAJ851978:QAJ851992 QKF851978:QKF851992 QUB851978:QUB851992 RDX851978:RDX851992 RNT851978:RNT851992 RXP851978:RXP851992 SHL851978:SHL851992 SRH851978:SRH851992 TBD851978:TBD851992 TKZ851978:TKZ851992 TUV851978:TUV851992 UER851978:UER851992 UON851978:UON851992 UYJ851978:UYJ851992 VIF851978:VIF851992 VSB851978:VSB851992 WBX851978:WBX851992 WLT851978:WLT851992 WVP851978:WVP851992 H917514:H917528 JD917514:JD917528 SZ917514:SZ917528 ACV917514:ACV917528 AMR917514:AMR917528 AWN917514:AWN917528 BGJ917514:BGJ917528 BQF917514:BQF917528 CAB917514:CAB917528 CJX917514:CJX917528 CTT917514:CTT917528 DDP917514:DDP917528 DNL917514:DNL917528 DXH917514:DXH917528 EHD917514:EHD917528 EQZ917514:EQZ917528 FAV917514:FAV917528 FKR917514:FKR917528 FUN917514:FUN917528 GEJ917514:GEJ917528 GOF917514:GOF917528 GYB917514:GYB917528 HHX917514:HHX917528 HRT917514:HRT917528 IBP917514:IBP917528 ILL917514:ILL917528 IVH917514:IVH917528 JFD917514:JFD917528 JOZ917514:JOZ917528 JYV917514:JYV917528 KIR917514:KIR917528 KSN917514:KSN917528 LCJ917514:LCJ917528 LMF917514:LMF917528 LWB917514:LWB917528 MFX917514:MFX917528 MPT917514:MPT917528 MZP917514:MZP917528 NJL917514:NJL917528 NTH917514:NTH917528 ODD917514:ODD917528 OMZ917514:OMZ917528 OWV917514:OWV917528 PGR917514:PGR917528 PQN917514:PQN917528 QAJ917514:QAJ917528 QKF917514:QKF917528 QUB917514:QUB917528 RDX917514:RDX917528 RNT917514:RNT917528 RXP917514:RXP917528 SHL917514:SHL917528 SRH917514:SRH917528 TBD917514:TBD917528 TKZ917514:TKZ917528 TUV917514:TUV917528 UER917514:UER917528 UON917514:UON917528 UYJ917514:UYJ917528 VIF917514:VIF917528 VSB917514:VSB917528 WBX917514:WBX917528 WLT917514:WLT917528 WVP917514:WVP917528 H983050:H983064 JD983050:JD983064 SZ983050:SZ983064 ACV983050:ACV983064 AMR983050:AMR983064 AWN983050:AWN983064 BGJ983050:BGJ983064 BQF983050:BQF983064 CAB983050:CAB983064 CJX983050:CJX983064 CTT983050:CTT983064 DDP983050:DDP983064 DNL983050:DNL983064 DXH983050:DXH983064 EHD983050:EHD983064 EQZ983050:EQZ983064 FAV983050:FAV983064 FKR983050:FKR983064 FUN983050:FUN983064 GEJ983050:GEJ983064 GOF983050:GOF983064 GYB983050:GYB983064 HHX983050:HHX983064 HRT983050:HRT983064 IBP983050:IBP983064 ILL983050:ILL983064 IVH983050:IVH983064 JFD983050:JFD983064 JOZ983050:JOZ983064 JYV983050:JYV983064 KIR983050:KIR983064 KSN983050:KSN983064 LCJ983050:LCJ983064 LMF983050:LMF983064 LWB983050:LWB983064 MFX983050:MFX983064 MPT983050:MPT983064 MZP983050:MZP983064 NJL983050:NJL983064 NTH983050:NTH983064 ODD983050:ODD983064 OMZ983050:OMZ983064 OWV983050:OWV983064 PGR983050:PGR983064 PQN983050:PQN983064 QAJ983050:QAJ983064 QKF983050:QKF983064 QUB983050:QUB983064 RDX983050:RDX983064 RNT983050:RNT983064 RXP983050:RXP983064 SHL983050:SHL983064 SRH983050:SRH983064 TBD983050:TBD983064 TKZ983050:TKZ983064 TUV983050:TUV983064 UER983050:UER983064 UON983050:UON983064 UYJ983050:UYJ983064 VIF983050:VIF983064 VSB983050:VSB983064 WBX983050:WBX983064 WLT983050:WLT983064 WVP983050:WVP983064 H80:H90 JD80:JD90 SZ80:SZ90 ACV80:ACV90 AMR80:AMR90 AWN80:AWN90 BGJ80:BGJ90 BQF80:BQF90 CAB80:CAB90 CJX80:CJX90 CTT80:CTT90 DDP80:DDP90 DNL80:DNL90 DXH80:DXH90 EHD80:EHD90 EQZ80:EQZ90 FAV80:FAV90 FKR80:FKR90 FUN80:FUN90 GEJ80:GEJ90 GOF80:GOF90 GYB80:GYB90 HHX80:HHX90 HRT80:HRT90 IBP80:IBP90 ILL80:ILL90 IVH80:IVH90 JFD80:JFD90 JOZ80:JOZ90 JYV80:JYV90 KIR80:KIR90 KSN80:KSN90 LCJ80:LCJ90 LMF80:LMF90 LWB80:LWB90 MFX80:MFX90 MPT80:MPT90 MZP80:MZP90 NJL80:NJL90 NTH80:NTH90 ODD80:ODD90 OMZ80:OMZ90 OWV80:OWV90 PGR80:PGR90 PQN80:PQN90 QAJ80:QAJ90 QKF80:QKF90 QUB80:QUB90 RDX80:RDX90 RNT80:RNT90 RXP80:RXP90 SHL80:SHL90 SRH80:SRH90 TBD80:TBD90 TKZ80:TKZ90 TUV80:TUV90 UER80:UER90 UON80:UON90 UYJ80:UYJ90 VIF80:VIF90 VSB80:VSB90 WBX80:WBX90 WLT80:WLT90 WVP80:WVP90 H65616:H65626 JD65616:JD65626 SZ65616:SZ65626 ACV65616:ACV65626 AMR65616:AMR65626 AWN65616:AWN65626 BGJ65616:BGJ65626 BQF65616:BQF65626 CAB65616:CAB65626 CJX65616:CJX65626 CTT65616:CTT65626 DDP65616:DDP65626 DNL65616:DNL65626 DXH65616:DXH65626 EHD65616:EHD65626 EQZ65616:EQZ65626 FAV65616:FAV65626 FKR65616:FKR65626 FUN65616:FUN65626 GEJ65616:GEJ65626 GOF65616:GOF65626 GYB65616:GYB65626 HHX65616:HHX65626 HRT65616:HRT65626 IBP65616:IBP65626 ILL65616:ILL65626 IVH65616:IVH65626 JFD65616:JFD65626 JOZ65616:JOZ65626 JYV65616:JYV65626 KIR65616:KIR65626 KSN65616:KSN65626 LCJ65616:LCJ65626 LMF65616:LMF65626 LWB65616:LWB65626 MFX65616:MFX65626 MPT65616:MPT65626 MZP65616:MZP65626 NJL65616:NJL65626 NTH65616:NTH65626 ODD65616:ODD65626 OMZ65616:OMZ65626 OWV65616:OWV65626 PGR65616:PGR65626 PQN65616:PQN65626 QAJ65616:QAJ65626 QKF65616:QKF65626 QUB65616:QUB65626 RDX65616:RDX65626 RNT65616:RNT65626 RXP65616:RXP65626 SHL65616:SHL65626 SRH65616:SRH65626 TBD65616:TBD65626 TKZ65616:TKZ65626 TUV65616:TUV65626 UER65616:UER65626 UON65616:UON65626 UYJ65616:UYJ65626 VIF65616:VIF65626 VSB65616:VSB65626 WBX65616:WBX65626 WLT65616:WLT65626 WVP65616:WVP65626 H131152:H131162 JD131152:JD131162 SZ131152:SZ131162 ACV131152:ACV131162 AMR131152:AMR131162 AWN131152:AWN131162 BGJ131152:BGJ131162 BQF131152:BQF131162 CAB131152:CAB131162 CJX131152:CJX131162 CTT131152:CTT131162 DDP131152:DDP131162 DNL131152:DNL131162 DXH131152:DXH131162 EHD131152:EHD131162 EQZ131152:EQZ131162 FAV131152:FAV131162 FKR131152:FKR131162 FUN131152:FUN131162 GEJ131152:GEJ131162 GOF131152:GOF131162 GYB131152:GYB131162 HHX131152:HHX131162 HRT131152:HRT131162 IBP131152:IBP131162 ILL131152:ILL131162 IVH131152:IVH131162 JFD131152:JFD131162 JOZ131152:JOZ131162 JYV131152:JYV131162 KIR131152:KIR131162 KSN131152:KSN131162 LCJ131152:LCJ131162 LMF131152:LMF131162 LWB131152:LWB131162 MFX131152:MFX131162 MPT131152:MPT131162 MZP131152:MZP131162 NJL131152:NJL131162 NTH131152:NTH131162 ODD131152:ODD131162 OMZ131152:OMZ131162 OWV131152:OWV131162 PGR131152:PGR131162 PQN131152:PQN131162 QAJ131152:QAJ131162 QKF131152:QKF131162 QUB131152:QUB131162 RDX131152:RDX131162 RNT131152:RNT131162 RXP131152:RXP131162 SHL131152:SHL131162 SRH131152:SRH131162 TBD131152:TBD131162 TKZ131152:TKZ131162 TUV131152:TUV131162 UER131152:UER131162 UON131152:UON131162 UYJ131152:UYJ131162 VIF131152:VIF131162 VSB131152:VSB131162 WBX131152:WBX131162 WLT131152:WLT131162 WVP131152:WVP131162 H196688:H196698 JD196688:JD196698 SZ196688:SZ196698 ACV196688:ACV196698 AMR196688:AMR196698 AWN196688:AWN196698 BGJ196688:BGJ196698 BQF196688:BQF196698 CAB196688:CAB196698 CJX196688:CJX196698 CTT196688:CTT196698 DDP196688:DDP196698 DNL196688:DNL196698 DXH196688:DXH196698 EHD196688:EHD196698 EQZ196688:EQZ196698 FAV196688:FAV196698 FKR196688:FKR196698 FUN196688:FUN196698 GEJ196688:GEJ196698 GOF196688:GOF196698 GYB196688:GYB196698 HHX196688:HHX196698 HRT196688:HRT196698 IBP196688:IBP196698 ILL196688:ILL196698 IVH196688:IVH196698 JFD196688:JFD196698 JOZ196688:JOZ196698 JYV196688:JYV196698 KIR196688:KIR196698 KSN196688:KSN196698 LCJ196688:LCJ196698 LMF196688:LMF196698 LWB196688:LWB196698 MFX196688:MFX196698 MPT196688:MPT196698 MZP196688:MZP196698 NJL196688:NJL196698 NTH196688:NTH196698 ODD196688:ODD196698 OMZ196688:OMZ196698 OWV196688:OWV196698 PGR196688:PGR196698 PQN196688:PQN196698 QAJ196688:QAJ196698 QKF196688:QKF196698 QUB196688:QUB196698 RDX196688:RDX196698 RNT196688:RNT196698 RXP196688:RXP196698 SHL196688:SHL196698 SRH196688:SRH196698 TBD196688:TBD196698 TKZ196688:TKZ196698 TUV196688:TUV196698 UER196688:UER196698 UON196688:UON196698 UYJ196688:UYJ196698 VIF196688:VIF196698 VSB196688:VSB196698 WBX196688:WBX196698 WLT196688:WLT196698 WVP196688:WVP196698 H262224:H262234 JD262224:JD262234 SZ262224:SZ262234 ACV262224:ACV262234 AMR262224:AMR262234 AWN262224:AWN262234 BGJ262224:BGJ262234 BQF262224:BQF262234 CAB262224:CAB262234 CJX262224:CJX262234 CTT262224:CTT262234 DDP262224:DDP262234 DNL262224:DNL262234 DXH262224:DXH262234 EHD262224:EHD262234 EQZ262224:EQZ262234 FAV262224:FAV262234 FKR262224:FKR262234 FUN262224:FUN262234 GEJ262224:GEJ262234 GOF262224:GOF262234 GYB262224:GYB262234 HHX262224:HHX262234 HRT262224:HRT262234 IBP262224:IBP262234 ILL262224:ILL262234 IVH262224:IVH262234 JFD262224:JFD262234 JOZ262224:JOZ262234 JYV262224:JYV262234 KIR262224:KIR262234 KSN262224:KSN262234 LCJ262224:LCJ262234 LMF262224:LMF262234 LWB262224:LWB262234 MFX262224:MFX262234 MPT262224:MPT262234 MZP262224:MZP262234 NJL262224:NJL262234 NTH262224:NTH262234 ODD262224:ODD262234 OMZ262224:OMZ262234 OWV262224:OWV262234 PGR262224:PGR262234 PQN262224:PQN262234 QAJ262224:QAJ262234 QKF262224:QKF262234 QUB262224:QUB262234 RDX262224:RDX262234 RNT262224:RNT262234 RXP262224:RXP262234 SHL262224:SHL262234 SRH262224:SRH262234 TBD262224:TBD262234 TKZ262224:TKZ262234 TUV262224:TUV262234 UER262224:UER262234 UON262224:UON262234 UYJ262224:UYJ262234 VIF262224:VIF262234 VSB262224:VSB262234 WBX262224:WBX262234 WLT262224:WLT262234 WVP262224:WVP262234 H327760:H327770 JD327760:JD327770 SZ327760:SZ327770 ACV327760:ACV327770 AMR327760:AMR327770 AWN327760:AWN327770 BGJ327760:BGJ327770 BQF327760:BQF327770 CAB327760:CAB327770 CJX327760:CJX327770 CTT327760:CTT327770 DDP327760:DDP327770 DNL327760:DNL327770 DXH327760:DXH327770 EHD327760:EHD327770 EQZ327760:EQZ327770 FAV327760:FAV327770 FKR327760:FKR327770 FUN327760:FUN327770 GEJ327760:GEJ327770 GOF327760:GOF327770 GYB327760:GYB327770 HHX327760:HHX327770 HRT327760:HRT327770 IBP327760:IBP327770 ILL327760:ILL327770 IVH327760:IVH327770 JFD327760:JFD327770 JOZ327760:JOZ327770 JYV327760:JYV327770 KIR327760:KIR327770 KSN327760:KSN327770 LCJ327760:LCJ327770 LMF327760:LMF327770 LWB327760:LWB327770 MFX327760:MFX327770 MPT327760:MPT327770 MZP327760:MZP327770 NJL327760:NJL327770 NTH327760:NTH327770 ODD327760:ODD327770 OMZ327760:OMZ327770 OWV327760:OWV327770 PGR327760:PGR327770 PQN327760:PQN327770 QAJ327760:QAJ327770 QKF327760:QKF327770 QUB327760:QUB327770 RDX327760:RDX327770 RNT327760:RNT327770 RXP327760:RXP327770 SHL327760:SHL327770 SRH327760:SRH327770 TBD327760:TBD327770 TKZ327760:TKZ327770 TUV327760:TUV327770 UER327760:UER327770 UON327760:UON327770 UYJ327760:UYJ327770 VIF327760:VIF327770 VSB327760:VSB327770 WBX327760:WBX327770 WLT327760:WLT327770 WVP327760:WVP327770 H393296:H393306 JD393296:JD393306 SZ393296:SZ393306 ACV393296:ACV393306 AMR393296:AMR393306 AWN393296:AWN393306 BGJ393296:BGJ393306 BQF393296:BQF393306 CAB393296:CAB393306 CJX393296:CJX393306 CTT393296:CTT393306 DDP393296:DDP393306 DNL393296:DNL393306 DXH393296:DXH393306 EHD393296:EHD393306 EQZ393296:EQZ393306 FAV393296:FAV393306 FKR393296:FKR393306 FUN393296:FUN393306 GEJ393296:GEJ393306 GOF393296:GOF393306 GYB393296:GYB393306 HHX393296:HHX393306 HRT393296:HRT393306 IBP393296:IBP393306 ILL393296:ILL393306 IVH393296:IVH393306 JFD393296:JFD393306 JOZ393296:JOZ393306 JYV393296:JYV393306 KIR393296:KIR393306 KSN393296:KSN393306 LCJ393296:LCJ393306 LMF393296:LMF393306 LWB393296:LWB393306 MFX393296:MFX393306 MPT393296:MPT393306 MZP393296:MZP393306 NJL393296:NJL393306 NTH393296:NTH393306 ODD393296:ODD393306 OMZ393296:OMZ393306 OWV393296:OWV393306 PGR393296:PGR393306 PQN393296:PQN393306 QAJ393296:QAJ393306 QKF393296:QKF393306 QUB393296:QUB393306 RDX393296:RDX393306 RNT393296:RNT393306 RXP393296:RXP393306 SHL393296:SHL393306 SRH393296:SRH393306 TBD393296:TBD393306 TKZ393296:TKZ393306 TUV393296:TUV393306 UER393296:UER393306 UON393296:UON393306 UYJ393296:UYJ393306 VIF393296:VIF393306 VSB393296:VSB393306 WBX393296:WBX393306 WLT393296:WLT393306 WVP393296:WVP393306 H458832:H458842 JD458832:JD458842 SZ458832:SZ458842 ACV458832:ACV458842 AMR458832:AMR458842 AWN458832:AWN458842 BGJ458832:BGJ458842 BQF458832:BQF458842 CAB458832:CAB458842 CJX458832:CJX458842 CTT458832:CTT458842 DDP458832:DDP458842 DNL458832:DNL458842 DXH458832:DXH458842 EHD458832:EHD458842 EQZ458832:EQZ458842 FAV458832:FAV458842 FKR458832:FKR458842 FUN458832:FUN458842 GEJ458832:GEJ458842 GOF458832:GOF458842 GYB458832:GYB458842 HHX458832:HHX458842 HRT458832:HRT458842 IBP458832:IBP458842 ILL458832:ILL458842 IVH458832:IVH458842 JFD458832:JFD458842 JOZ458832:JOZ458842 JYV458832:JYV458842 KIR458832:KIR458842 KSN458832:KSN458842 LCJ458832:LCJ458842 LMF458832:LMF458842 LWB458832:LWB458842 MFX458832:MFX458842 MPT458832:MPT458842 MZP458832:MZP458842 NJL458832:NJL458842 NTH458832:NTH458842 ODD458832:ODD458842 OMZ458832:OMZ458842 OWV458832:OWV458842 PGR458832:PGR458842 PQN458832:PQN458842 QAJ458832:QAJ458842 QKF458832:QKF458842 QUB458832:QUB458842 RDX458832:RDX458842 RNT458832:RNT458842 RXP458832:RXP458842 SHL458832:SHL458842 SRH458832:SRH458842 TBD458832:TBD458842 TKZ458832:TKZ458842 TUV458832:TUV458842 UER458832:UER458842 UON458832:UON458842 UYJ458832:UYJ458842 VIF458832:VIF458842 VSB458832:VSB458842 WBX458832:WBX458842 WLT458832:WLT458842 WVP458832:WVP458842 H524368:H524378 JD524368:JD524378 SZ524368:SZ524378 ACV524368:ACV524378 AMR524368:AMR524378 AWN524368:AWN524378 BGJ524368:BGJ524378 BQF524368:BQF524378 CAB524368:CAB524378 CJX524368:CJX524378 CTT524368:CTT524378 DDP524368:DDP524378 DNL524368:DNL524378 DXH524368:DXH524378 EHD524368:EHD524378 EQZ524368:EQZ524378 FAV524368:FAV524378 FKR524368:FKR524378 FUN524368:FUN524378 GEJ524368:GEJ524378 GOF524368:GOF524378 GYB524368:GYB524378 HHX524368:HHX524378 HRT524368:HRT524378 IBP524368:IBP524378 ILL524368:ILL524378 IVH524368:IVH524378 JFD524368:JFD524378 JOZ524368:JOZ524378 JYV524368:JYV524378 KIR524368:KIR524378 KSN524368:KSN524378 LCJ524368:LCJ524378 LMF524368:LMF524378 LWB524368:LWB524378 MFX524368:MFX524378 MPT524368:MPT524378 MZP524368:MZP524378 NJL524368:NJL524378 NTH524368:NTH524378 ODD524368:ODD524378 OMZ524368:OMZ524378 OWV524368:OWV524378 PGR524368:PGR524378 PQN524368:PQN524378 QAJ524368:QAJ524378 QKF524368:QKF524378 QUB524368:QUB524378 RDX524368:RDX524378 RNT524368:RNT524378 RXP524368:RXP524378 SHL524368:SHL524378 SRH524368:SRH524378 TBD524368:TBD524378 TKZ524368:TKZ524378 TUV524368:TUV524378 UER524368:UER524378 UON524368:UON524378 UYJ524368:UYJ524378 VIF524368:VIF524378 VSB524368:VSB524378 WBX524368:WBX524378 WLT524368:WLT524378 WVP524368:WVP524378 H589904:H589914 JD589904:JD589914 SZ589904:SZ589914 ACV589904:ACV589914 AMR589904:AMR589914 AWN589904:AWN589914 BGJ589904:BGJ589914 BQF589904:BQF589914 CAB589904:CAB589914 CJX589904:CJX589914 CTT589904:CTT589914 DDP589904:DDP589914 DNL589904:DNL589914 DXH589904:DXH589914 EHD589904:EHD589914 EQZ589904:EQZ589914 FAV589904:FAV589914 FKR589904:FKR589914 FUN589904:FUN589914 GEJ589904:GEJ589914 GOF589904:GOF589914 GYB589904:GYB589914 HHX589904:HHX589914 HRT589904:HRT589914 IBP589904:IBP589914 ILL589904:ILL589914 IVH589904:IVH589914 JFD589904:JFD589914 JOZ589904:JOZ589914 JYV589904:JYV589914 KIR589904:KIR589914 KSN589904:KSN589914 LCJ589904:LCJ589914 LMF589904:LMF589914 LWB589904:LWB589914 MFX589904:MFX589914 MPT589904:MPT589914 MZP589904:MZP589914 NJL589904:NJL589914 NTH589904:NTH589914 ODD589904:ODD589914 OMZ589904:OMZ589914 OWV589904:OWV589914 PGR589904:PGR589914 PQN589904:PQN589914 QAJ589904:QAJ589914 QKF589904:QKF589914 QUB589904:QUB589914 RDX589904:RDX589914 RNT589904:RNT589914 RXP589904:RXP589914 SHL589904:SHL589914 SRH589904:SRH589914 TBD589904:TBD589914 TKZ589904:TKZ589914 TUV589904:TUV589914 UER589904:UER589914 UON589904:UON589914 UYJ589904:UYJ589914 VIF589904:VIF589914 VSB589904:VSB589914 WBX589904:WBX589914 WLT589904:WLT589914 WVP589904:WVP589914 H655440:H655450 JD655440:JD655450 SZ655440:SZ655450 ACV655440:ACV655450 AMR655440:AMR655450 AWN655440:AWN655450 BGJ655440:BGJ655450 BQF655440:BQF655450 CAB655440:CAB655450 CJX655440:CJX655450 CTT655440:CTT655450 DDP655440:DDP655450 DNL655440:DNL655450 DXH655440:DXH655450 EHD655440:EHD655450 EQZ655440:EQZ655450 FAV655440:FAV655450 FKR655440:FKR655450 FUN655440:FUN655450 GEJ655440:GEJ655450 GOF655440:GOF655450 GYB655440:GYB655450 HHX655440:HHX655450 HRT655440:HRT655450 IBP655440:IBP655450 ILL655440:ILL655450 IVH655440:IVH655450 JFD655440:JFD655450 JOZ655440:JOZ655450 JYV655440:JYV655450 KIR655440:KIR655450 KSN655440:KSN655450 LCJ655440:LCJ655450 LMF655440:LMF655450 LWB655440:LWB655450 MFX655440:MFX655450 MPT655440:MPT655450 MZP655440:MZP655450 NJL655440:NJL655450 NTH655440:NTH655450 ODD655440:ODD655450 OMZ655440:OMZ655450 OWV655440:OWV655450 PGR655440:PGR655450 PQN655440:PQN655450 QAJ655440:QAJ655450 QKF655440:QKF655450 QUB655440:QUB655450 RDX655440:RDX655450 RNT655440:RNT655450 RXP655440:RXP655450 SHL655440:SHL655450 SRH655440:SRH655450 TBD655440:TBD655450 TKZ655440:TKZ655450 TUV655440:TUV655450 UER655440:UER655450 UON655440:UON655450 UYJ655440:UYJ655450 VIF655440:VIF655450 VSB655440:VSB655450 WBX655440:WBX655450 WLT655440:WLT655450 WVP655440:WVP655450 H720976:H720986 JD720976:JD720986 SZ720976:SZ720986 ACV720976:ACV720986 AMR720976:AMR720986 AWN720976:AWN720986 BGJ720976:BGJ720986 BQF720976:BQF720986 CAB720976:CAB720986 CJX720976:CJX720986 CTT720976:CTT720986 DDP720976:DDP720986 DNL720976:DNL720986 DXH720976:DXH720986 EHD720976:EHD720986 EQZ720976:EQZ720986 FAV720976:FAV720986 FKR720976:FKR720986 FUN720976:FUN720986 GEJ720976:GEJ720986 GOF720976:GOF720986 GYB720976:GYB720986 HHX720976:HHX720986 HRT720976:HRT720986 IBP720976:IBP720986 ILL720976:ILL720986 IVH720976:IVH720986 JFD720976:JFD720986 JOZ720976:JOZ720986 JYV720976:JYV720986 KIR720976:KIR720986 KSN720976:KSN720986 LCJ720976:LCJ720986 LMF720976:LMF720986 LWB720976:LWB720986 MFX720976:MFX720986 MPT720976:MPT720986 MZP720976:MZP720986 NJL720976:NJL720986 NTH720976:NTH720986 ODD720976:ODD720986 OMZ720976:OMZ720986 OWV720976:OWV720986 PGR720976:PGR720986 PQN720976:PQN720986 QAJ720976:QAJ720986 QKF720976:QKF720986 QUB720976:QUB720986 RDX720976:RDX720986 RNT720976:RNT720986 RXP720976:RXP720986 SHL720976:SHL720986 SRH720976:SRH720986 TBD720976:TBD720986 TKZ720976:TKZ720986 TUV720976:TUV720986 UER720976:UER720986 UON720976:UON720986 UYJ720976:UYJ720986 VIF720976:VIF720986 VSB720976:VSB720986 WBX720976:WBX720986 WLT720976:WLT720986 WVP720976:WVP720986 H786512:H786522 JD786512:JD786522 SZ786512:SZ786522 ACV786512:ACV786522 AMR786512:AMR786522 AWN786512:AWN786522 BGJ786512:BGJ786522 BQF786512:BQF786522 CAB786512:CAB786522 CJX786512:CJX786522 CTT786512:CTT786522 DDP786512:DDP786522 DNL786512:DNL786522 DXH786512:DXH786522 EHD786512:EHD786522 EQZ786512:EQZ786522 FAV786512:FAV786522 FKR786512:FKR786522 FUN786512:FUN786522 GEJ786512:GEJ786522 GOF786512:GOF786522 GYB786512:GYB786522 HHX786512:HHX786522 HRT786512:HRT786522 IBP786512:IBP786522 ILL786512:ILL786522 IVH786512:IVH786522 JFD786512:JFD786522 JOZ786512:JOZ786522 JYV786512:JYV786522 KIR786512:KIR786522 KSN786512:KSN786522 LCJ786512:LCJ786522 LMF786512:LMF786522 LWB786512:LWB786522 MFX786512:MFX786522 MPT786512:MPT786522 MZP786512:MZP786522 NJL786512:NJL786522 NTH786512:NTH786522 ODD786512:ODD786522 OMZ786512:OMZ786522 OWV786512:OWV786522 PGR786512:PGR786522 PQN786512:PQN786522 QAJ786512:QAJ786522 QKF786512:QKF786522 QUB786512:QUB786522 RDX786512:RDX786522 RNT786512:RNT786522 RXP786512:RXP786522 SHL786512:SHL786522 SRH786512:SRH786522 TBD786512:TBD786522 TKZ786512:TKZ786522 TUV786512:TUV786522 UER786512:UER786522 UON786512:UON786522 UYJ786512:UYJ786522 VIF786512:VIF786522 VSB786512:VSB786522 WBX786512:WBX786522 WLT786512:WLT786522 WVP786512:WVP786522 H852048:H852058 JD852048:JD852058 SZ852048:SZ852058 ACV852048:ACV852058 AMR852048:AMR852058 AWN852048:AWN852058 BGJ852048:BGJ852058 BQF852048:BQF852058 CAB852048:CAB852058 CJX852048:CJX852058 CTT852048:CTT852058 DDP852048:DDP852058 DNL852048:DNL852058 DXH852048:DXH852058 EHD852048:EHD852058 EQZ852048:EQZ852058 FAV852048:FAV852058 FKR852048:FKR852058 FUN852048:FUN852058 GEJ852048:GEJ852058 GOF852048:GOF852058 GYB852048:GYB852058 HHX852048:HHX852058 HRT852048:HRT852058 IBP852048:IBP852058 ILL852048:ILL852058 IVH852048:IVH852058 JFD852048:JFD852058 JOZ852048:JOZ852058 JYV852048:JYV852058 KIR852048:KIR852058 KSN852048:KSN852058 LCJ852048:LCJ852058 LMF852048:LMF852058 LWB852048:LWB852058 MFX852048:MFX852058 MPT852048:MPT852058 MZP852048:MZP852058 NJL852048:NJL852058 NTH852048:NTH852058 ODD852048:ODD852058 OMZ852048:OMZ852058 OWV852048:OWV852058 PGR852048:PGR852058 PQN852048:PQN852058 QAJ852048:QAJ852058 QKF852048:QKF852058 QUB852048:QUB852058 RDX852048:RDX852058 RNT852048:RNT852058 RXP852048:RXP852058 SHL852048:SHL852058 SRH852048:SRH852058 TBD852048:TBD852058 TKZ852048:TKZ852058 TUV852048:TUV852058 UER852048:UER852058 UON852048:UON852058 UYJ852048:UYJ852058 VIF852048:VIF852058 VSB852048:VSB852058 WBX852048:WBX852058 WLT852048:WLT852058 WVP852048:WVP852058 H917584:H917594 JD917584:JD917594 SZ917584:SZ917594 ACV917584:ACV917594 AMR917584:AMR917594 AWN917584:AWN917594 BGJ917584:BGJ917594 BQF917584:BQF917594 CAB917584:CAB917594 CJX917584:CJX917594 CTT917584:CTT917594 DDP917584:DDP917594 DNL917584:DNL917594 DXH917584:DXH917594 EHD917584:EHD917594 EQZ917584:EQZ917594 FAV917584:FAV917594 FKR917584:FKR917594 FUN917584:FUN917594 GEJ917584:GEJ917594 GOF917584:GOF917594 GYB917584:GYB917594 HHX917584:HHX917594 HRT917584:HRT917594 IBP917584:IBP917594 ILL917584:ILL917594 IVH917584:IVH917594 JFD917584:JFD917594 JOZ917584:JOZ917594 JYV917584:JYV917594 KIR917584:KIR917594 KSN917584:KSN917594 LCJ917584:LCJ917594 LMF917584:LMF917594 LWB917584:LWB917594 MFX917584:MFX917594 MPT917584:MPT917594 MZP917584:MZP917594 NJL917584:NJL917594 NTH917584:NTH917594 ODD917584:ODD917594 OMZ917584:OMZ917594 OWV917584:OWV917594 PGR917584:PGR917594 PQN917584:PQN917594 QAJ917584:QAJ917594 QKF917584:QKF917594 QUB917584:QUB917594 RDX917584:RDX917594 RNT917584:RNT917594 RXP917584:RXP917594 SHL917584:SHL917594 SRH917584:SRH917594 TBD917584:TBD917594 TKZ917584:TKZ917594 TUV917584:TUV917594 UER917584:UER917594 UON917584:UON917594 UYJ917584:UYJ917594 VIF917584:VIF917594 VSB917584:VSB917594 WBX917584:WBX917594 WLT917584:WLT917594 WVP917584:WVP917594 H983120:H983130 JD983120:JD983130 SZ983120:SZ983130 ACV983120:ACV983130 AMR983120:AMR983130 AWN983120:AWN983130 BGJ983120:BGJ983130 BQF983120:BQF983130 CAB983120:CAB983130 CJX983120:CJX983130 CTT983120:CTT983130 DDP983120:DDP983130 DNL983120:DNL983130 DXH983120:DXH983130 EHD983120:EHD983130 EQZ983120:EQZ983130 FAV983120:FAV983130 FKR983120:FKR983130 FUN983120:FUN983130 GEJ983120:GEJ983130 GOF983120:GOF983130 GYB983120:GYB983130 HHX983120:HHX983130 HRT983120:HRT983130 IBP983120:IBP983130 ILL983120:ILL983130 IVH983120:IVH983130 JFD983120:JFD983130 JOZ983120:JOZ983130 JYV983120:JYV983130 KIR983120:KIR983130 KSN983120:KSN983130 LCJ983120:LCJ983130 LMF983120:LMF983130 LWB983120:LWB983130 MFX983120:MFX983130 MPT983120:MPT983130 MZP983120:MZP983130 NJL983120:NJL983130 NTH983120:NTH983130 ODD983120:ODD983130 OMZ983120:OMZ983130 OWV983120:OWV983130 PGR983120:PGR983130 PQN983120:PQN983130 QAJ983120:QAJ983130 QKF983120:QKF983130 QUB983120:QUB983130 RDX983120:RDX983130 RNT983120:RNT983130 RXP983120:RXP983130 SHL983120:SHL983130 SRH983120:SRH983130 TBD983120:TBD983130 TKZ983120:TKZ983130 TUV983120:TUV983130 UER983120:UER983130 UON983120:UON983130 UYJ983120:UYJ983130 VIF983120:VIF983130 VSB983120:VSB983130 WBX983120:WBX983130 WLT983120:WLT983130 WVP983120:WVP983130 H29:H45 JD52:JD73 SZ52:SZ73 ACV52:ACV73 AMR52:AMR73 AWN52:AWN73 BGJ52:BGJ73 BQF52:BQF73 CAB52:CAB73 CJX52:CJX73 CTT52:CTT73 DDP52:DDP73 DNL52:DNL73 DXH52:DXH73 EHD52:EHD73 EQZ52:EQZ73 FAV52:FAV73 FKR52:FKR73 FUN52:FUN73 GEJ52:GEJ73 GOF52:GOF73 GYB52:GYB73 HHX52:HHX73 HRT52:HRT73 IBP52:IBP73 ILL52:ILL73 IVH52:IVH73 JFD52:JFD73 JOZ52:JOZ73 JYV52:JYV73 KIR52:KIR73 KSN52:KSN73 LCJ52:LCJ73 LMF52:LMF73 LWB52:LWB73 MFX52:MFX73 MPT52:MPT73 MZP52:MZP73 NJL52:NJL73 NTH52:NTH73 ODD52:ODD73 OMZ52:OMZ73 OWV52:OWV73 PGR52:PGR73 PQN52:PQN73 QAJ52:QAJ73 QKF52:QKF73 QUB52:QUB73 RDX52:RDX73 RNT52:RNT73 RXP52:RXP73 SHL52:SHL73 SRH52:SRH73 TBD52:TBD73 TKZ52:TKZ73 TUV52:TUV73 UER52:UER73 UON52:UON73 UYJ52:UYJ73 VIF52:VIF73 VSB52:VSB73 WBX52:WBX73 WLT52:WLT73 WVP52:WVP73 H65588:H65609 JD65588:JD65609 SZ65588:SZ65609 ACV65588:ACV65609 AMR65588:AMR65609 AWN65588:AWN65609 BGJ65588:BGJ65609 BQF65588:BQF65609 CAB65588:CAB65609 CJX65588:CJX65609 CTT65588:CTT65609 DDP65588:DDP65609 DNL65588:DNL65609 DXH65588:DXH65609 EHD65588:EHD65609 EQZ65588:EQZ65609 FAV65588:FAV65609 FKR65588:FKR65609 FUN65588:FUN65609 GEJ65588:GEJ65609 GOF65588:GOF65609 GYB65588:GYB65609 HHX65588:HHX65609 HRT65588:HRT65609 IBP65588:IBP65609 ILL65588:ILL65609 IVH65588:IVH65609 JFD65588:JFD65609 JOZ65588:JOZ65609 JYV65588:JYV65609 KIR65588:KIR65609 KSN65588:KSN65609 LCJ65588:LCJ65609 LMF65588:LMF65609 LWB65588:LWB65609 MFX65588:MFX65609 MPT65588:MPT65609 MZP65588:MZP65609 NJL65588:NJL65609 NTH65588:NTH65609 ODD65588:ODD65609 OMZ65588:OMZ65609 OWV65588:OWV65609 PGR65588:PGR65609 PQN65588:PQN65609 QAJ65588:QAJ65609 QKF65588:QKF65609 QUB65588:QUB65609 RDX65588:RDX65609 RNT65588:RNT65609 RXP65588:RXP65609 SHL65588:SHL65609 SRH65588:SRH65609 TBD65588:TBD65609 TKZ65588:TKZ65609 TUV65588:TUV65609 UER65588:UER65609 UON65588:UON65609 UYJ65588:UYJ65609 VIF65588:VIF65609 VSB65588:VSB65609 WBX65588:WBX65609 WLT65588:WLT65609 WVP65588:WVP65609 H131124:H131145 JD131124:JD131145 SZ131124:SZ131145 ACV131124:ACV131145 AMR131124:AMR131145 AWN131124:AWN131145 BGJ131124:BGJ131145 BQF131124:BQF131145 CAB131124:CAB131145 CJX131124:CJX131145 CTT131124:CTT131145 DDP131124:DDP131145 DNL131124:DNL131145 DXH131124:DXH131145 EHD131124:EHD131145 EQZ131124:EQZ131145 FAV131124:FAV131145 FKR131124:FKR131145 FUN131124:FUN131145 GEJ131124:GEJ131145 GOF131124:GOF131145 GYB131124:GYB131145 HHX131124:HHX131145 HRT131124:HRT131145 IBP131124:IBP131145 ILL131124:ILL131145 IVH131124:IVH131145 JFD131124:JFD131145 JOZ131124:JOZ131145 JYV131124:JYV131145 KIR131124:KIR131145 KSN131124:KSN131145 LCJ131124:LCJ131145 LMF131124:LMF131145 LWB131124:LWB131145 MFX131124:MFX131145 MPT131124:MPT131145 MZP131124:MZP131145 NJL131124:NJL131145 NTH131124:NTH131145 ODD131124:ODD131145 OMZ131124:OMZ131145 OWV131124:OWV131145 PGR131124:PGR131145 PQN131124:PQN131145 QAJ131124:QAJ131145 QKF131124:QKF131145 QUB131124:QUB131145 RDX131124:RDX131145 RNT131124:RNT131145 RXP131124:RXP131145 SHL131124:SHL131145 SRH131124:SRH131145 TBD131124:TBD131145 TKZ131124:TKZ131145 TUV131124:TUV131145 UER131124:UER131145 UON131124:UON131145 UYJ131124:UYJ131145 VIF131124:VIF131145 VSB131124:VSB131145 WBX131124:WBX131145 WLT131124:WLT131145 WVP131124:WVP131145 H196660:H196681 JD196660:JD196681 SZ196660:SZ196681 ACV196660:ACV196681 AMR196660:AMR196681 AWN196660:AWN196681 BGJ196660:BGJ196681 BQF196660:BQF196681 CAB196660:CAB196681 CJX196660:CJX196681 CTT196660:CTT196681 DDP196660:DDP196681 DNL196660:DNL196681 DXH196660:DXH196681 EHD196660:EHD196681 EQZ196660:EQZ196681 FAV196660:FAV196681 FKR196660:FKR196681 FUN196660:FUN196681 GEJ196660:GEJ196681 GOF196660:GOF196681 GYB196660:GYB196681 HHX196660:HHX196681 HRT196660:HRT196681 IBP196660:IBP196681 ILL196660:ILL196681 IVH196660:IVH196681 JFD196660:JFD196681 JOZ196660:JOZ196681 JYV196660:JYV196681 KIR196660:KIR196681 KSN196660:KSN196681 LCJ196660:LCJ196681 LMF196660:LMF196681 LWB196660:LWB196681 MFX196660:MFX196681 MPT196660:MPT196681 MZP196660:MZP196681 NJL196660:NJL196681 NTH196660:NTH196681 ODD196660:ODD196681 OMZ196660:OMZ196681 OWV196660:OWV196681 PGR196660:PGR196681 PQN196660:PQN196681 QAJ196660:QAJ196681 QKF196660:QKF196681 QUB196660:QUB196681 RDX196660:RDX196681 RNT196660:RNT196681 RXP196660:RXP196681 SHL196660:SHL196681 SRH196660:SRH196681 TBD196660:TBD196681 TKZ196660:TKZ196681 TUV196660:TUV196681 UER196660:UER196681 UON196660:UON196681 UYJ196660:UYJ196681 VIF196660:VIF196681 VSB196660:VSB196681 WBX196660:WBX196681 WLT196660:WLT196681 WVP196660:WVP196681 H262196:H262217 JD262196:JD262217 SZ262196:SZ262217 ACV262196:ACV262217 AMR262196:AMR262217 AWN262196:AWN262217 BGJ262196:BGJ262217 BQF262196:BQF262217 CAB262196:CAB262217 CJX262196:CJX262217 CTT262196:CTT262217 DDP262196:DDP262217 DNL262196:DNL262217 DXH262196:DXH262217 EHD262196:EHD262217 EQZ262196:EQZ262217 FAV262196:FAV262217 FKR262196:FKR262217 FUN262196:FUN262217 GEJ262196:GEJ262217 GOF262196:GOF262217 GYB262196:GYB262217 HHX262196:HHX262217 HRT262196:HRT262217 IBP262196:IBP262217 ILL262196:ILL262217 IVH262196:IVH262217 JFD262196:JFD262217 JOZ262196:JOZ262217 JYV262196:JYV262217 KIR262196:KIR262217 KSN262196:KSN262217 LCJ262196:LCJ262217 LMF262196:LMF262217 LWB262196:LWB262217 MFX262196:MFX262217 MPT262196:MPT262217 MZP262196:MZP262217 NJL262196:NJL262217 NTH262196:NTH262217 ODD262196:ODD262217 OMZ262196:OMZ262217 OWV262196:OWV262217 PGR262196:PGR262217 PQN262196:PQN262217 QAJ262196:QAJ262217 QKF262196:QKF262217 QUB262196:QUB262217 RDX262196:RDX262217 RNT262196:RNT262217 RXP262196:RXP262217 SHL262196:SHL262217 SRH262196:SRH262217 TBD262196:TBD262217 TKZ262196:TKZ262217 TUV262196:TUV262217 UER262196:UER262217 UON262196:UON262217 UYJ262196:UYJ262217 VIF262196:VIF262217 VSB262196:VSB262217 WBX262196:WBX262217 WLT262196:WLT262217 WVP262196:WVP262217 H327732:H327753 JD327732:JD327753 SZ327732:SZ327753 ACV327732:ACV327753 AMR327732:AMR327753 AWN327732:AWN327753 BGJ327732:BGJ327753 BQF327732:BQF327753 CAB327732:CAB327753 CJX327732:CJX327753 CTT327732:CTT327753 DDP327732:DDP327753 DNL327732:DNL327753 DXH327732:DXH327753 EHD327732:EHD327753 EQZ327732:EQZ327753 FAV327732:FAV327753 FKR327732:FKR327753 FUN327732:FUN327753 GEJ327732:GEJ327753 GOF327732:GOF327753 GYB327732:GYB327753 HHX327732:HHX327753 HRT327732:HRT327753 IBP327732:IBP327753 ILL327732:ILL327753 IVH327732:IVH327753 JFD327732:JFD327753 JOZ327732:JOZ327753 JYV327732:JYV327753 KIR327732:KIR327753 KSN327732:KSN327753 LCJ327732:LCJ327753 LMF327732:LMF327753 LWB327732:LWB327753 MFX327732:MFX327753 MPT327732:MPT327753 MZP327732:MZP327753 NJL327732:NJL327753 NTH327732:NTH327753 ODD327732:ODD327753 OMZ327732:OMZ327753 OWV327732:OWV327753 PGR327732:PGR327753 PQN327732:PQN327753 QAJ327732:QAJ327753 QKF327732:QKF327753 QUB327732:QUB327753 RDX327732:RDX327753 RNT327732:RNT327753 RXP327732:RXP327753 SHL327732:SHL327753 SRH327732:SRH327753 TBD327732:TBD327753 TKZ327732:TKZ327753 TUV327732:TUV327753 UER327732:UER327753 UON327732:UON327753 UYJ327732:UYJ327753 VIF327732:VIF327753 VSB327732:VSB327753 WBX327732:WBX327753 WLT327732:WLT327753 WVP327732:WVP327753 H393268:H393289 JD393268:JD393289 SZ393268:SZ393289 ACV393268:ACV393289 AMR393268:AMR393289 AWN393268:AWN393289 BGJ393268:BGJ393289 BQF393268:BQF393289 CAB393268:CAB393289 CJX393268:CJX393289 CTT393268:CTT393289 DDP393268:DDP393289 DNL393268:DNL393289 DXH393268:DXH393289 EHD393268:EHD393289 EQZ393268:EQZ393289 FAV393268:FAV393289 FKR393268:FKR393289 FUN393268:FUN393289 GEJ393268:GEJ393289 GOF393268:GOF393289 GYB393268:GYB393289 HHX393268:HHX393289 HRT393268:HRT393289 IBP393268:IBP393289 ILL393268:ILL393289 IVH393268:IVH393289 JFD393268:JFD393289 JOZ393268:JOZ393289 JYV393268:JYV393289 KIR393268:KIR393289 KSN393268:KSN393289 LCJ393268:LCJ393289 LMF393268:LMF393289 LWB393268:LWB393289 MFX393268:MFX393289 MPT393268:MPT393289 MZP393268:MZP393289 NJL393268:NJL393289 NTH393268:NTH393289 ODD393268:ODD393289 OMZ393268:OMZ393289 OWV393268:OWV393289 PGR393268:PGR393289 PQN393268:PQN393289 QAJ393268:QAJ393289 QKF393268:QKF393289 QUB393268:QUB393289 RDX393268:RDX393289 RNT393268:RNT393289 RXP393268:RXP393289 SHL393268:SHL393289 SRH393268:SRH393289 TBD393268:TBD393289 TKZ393268:TKZ393289 TUV393268:TUV393289 UER393268:UER393289 UON393268:UON393289 UYJ393268:UYJ393289 VIF393268:VIF393289 VSB393268:VSB393289 WBX393268:WBX393289 WLT393268:WLT393289 WVP393268:WVP393289 H458804:H458825 JD458804:JD458825 SZ458804:SZ458825 ACV458804:ACV458825 AMR458804:AMR458825 AWN458804:AWN458825 BGJ458804:BGJ458825 BQF458804:BQF458825 CAB458804:CAB458825 CJX458804:CJX458825 CTT458804:CTT458825 DDP458804:DDP458825 DNL458804:DNL458825 DXH458804:DXH458825 EHD458804:EHD458825 EQZ458804:EQZ458825 FAV458804:FAV458825 FKR458804:FKR458825 FUN458804:FUN458825 GEJ458804:GEJ458825 GOF458804:GOF458825 GYB458804:GYB458825 HHX458804:HHX458825 HRT458804:HRT458825 IBP458804:IBP458825 ILL458804:ILL458825 IVH458804:IVH458825 JFD458804:JFD458825 JOZ458804:JOZ458825 JYV458804:JYV458825 KIR458804:KIR458825 KSN458804:KSN458825 LCJ458804:LCJ458825 LMF458804:LMF458825 LWB458804:LWB458825 MFX458804:MFX458825 MPT458804:MPT458825 MZP458804:MZP458825 NJL458804:NJL458825 NTH458804:NTH458825 ODD458804:ODD458825 OMZ458804:OMZ458825 OWV458804:OWV458825 PGR458804:PGR458825 PQN458804:PQN458825 QAJ458804:QAJ458825 QKF458804:QKF458825 QUB458804:QUB458825 RDX458804:RDX458825 RNT458804:RNT458825 RXP458804:RXP458825 SHL458804:SHL458825 SRH458804:SRH458825 TBD458804:TBD458825 TKZ458804:TKZ458825 TUV458804:TUV458825 UER458804:UER458825 UON458804:UON458825 UYJ458804:UYJ458825 VIF458804:VIF458825 VSB458804:VSB458825 WBX458804:WBX458825 WLT458804:WLT458825 WVP458804:WVP458825 H524340:H524361 JD524340:JD524361 SZ524340:SZ524361 ACV524340:ACV524361 AMR524340:AMR524361 AWN524340:AWN524361 BGJ524340:BGJ524361 BQF524340:BQF524361 CAB524340:CAB524361 CJX524340:CJX524361 CTT524340:CTT524361 DDP524340:DDP524361 DNL524340:DNL524361 DXH524340:DXH524361 EHD524340:EHD524361 EQZ524340:EQZ524361 FAV524340:FAV524361 FKR524340:FKR524361 FUN524340:FUN524361 GEJ524340:GEJ524361 GOF524340:GOF524361 GYB524340:GYB524361 HHX524340:HHX524361 HRT524340:HRT524361 IBP524340:IBP524361 ILL524340:ILL524361 IVH524340:IVH524361 JFD524340:JFD524361 JOZ524340:JOZ524361 JYV524340:JYV524361 KIR524340:KIR524361 KSN524340:KSN524361 LCJ524340:LCJ524361 LMF524340:LMF524361 LWB524340:LWB524361 MFX524340:MFX524361 MPT524340:MPT524361 MZP524340:MZP524361 NJL524340:NJL524361 NTH524340:NTH524361 ODD524340:ODD524361 OMZ524340:OMZ524361 OWV524340:OWV524361 PGR524340:PGR524361 PQN524340:PQN524361 QAJ524340:QAJ524361 QKF524340:QKF524361 QUB524340:QUB524361 RDX524340:RDX524361 RNT524340:RNT524361 RXP524340:RXP524361 SHL524340:SHL524361 SRH524340:SRH524361 TBD524340:TBD524361 TKZ524340:TKZ524361 TUV524340:TUV524361 UER524340:UER524361 UON524340:UON524361 UYJ524340:UYJ524361 VIF524340:VIF524361 VSB524340:VSB524361 WBX524340:WBX524361 WLT524340:WLT524361 WVP524340:WVP524361 H589876:H589897 JD589876:JD589897 SZ589876:SZ589897 ACV589876:ACV589897 AMR589876:AMR589897 AWN589876:AWN589897 BGJ589876:BGJ589897 BQF589876:BQF589897 CAB589876:CAB589897 CJX589876:CJX589897 CTT589876:CTT589897 DDP589876:DDP589897 DNL589876:DNL589897 DXH589876:DXH589897 EHD589876:EHD589897 EQZ589876:EQZ589897 FAV589876:FAV589897 FKR589876:FKR589897 FUN589876:FUN589897 GEJ589876:GEJ589897 GOF589876:GOF589897 GYB589876:GYB589897 HHX589876:HHX589897 HRT589876:HRT589897 IBP589876:IBP589897 ILL589876:ILL589897 IVH589876:IVH589897 JFD589876:JFD589897 JOZ589876:JOZ589897 JYV589876:JYV589897 KIR589876:KIR589897 KSN589876:KSN589897 LCJ589876:LCJ589897 LMF589876:LMF589897 LWB589876:LWB589897 MFX589876:MFX589897 MPT589876:MPT589897 MZP589876:MZP589897 NJL589876:NJL589897 NTH589876:NTH589897 ODD589876:ODD589897 OMZ589876:OMZ589897 OWV589876:OWV589897 PGR589876:PGR589897 PQN589876:PQN589897 QAJ589876:QAJ589897 QKF589876:QKF589897 QUB589876:QUB589897 RDX589876:RDX589897 RNT589876:RNT589897 RXP589876:RXP589897 SHL589876:SHL589897 SRH589876:SRH589897 TBD589876:TBD589897 TKZ589876:TKZ589897 TUV589876:TUV589897 UER589876:UER589897 UON589876:UON589897 UYJ589876:UYJ589897 VIF589876:VIF589897 VSB589876:VSB589897 WBX589876:WBX589897 WLT589876:WLT589897 WVP589876:WVP589897 H655412:H655433 JD655412:JD655433 SZ655412:SZ655433 ACV655412:ACV655433 AMR655412:AMR655433 AWN655412:AWN655433 BGJ655412:BGJ655433 BQF655412:BQF655433 CAB655412:CAB655433 CJX655412:CJX655433 CTT655412:CTT655433 DDP655412:DDP655433 DNL655412:DNL655433 DXH655412:DXH655433 EHD655412:EHD655433 EQZ655412:EQZ655433 FAV655412:FAV655433 FKR655412:FKR655433 FUN655412:FUN655433 GEJ655412:GEJ655433 GOF655412:GOF655433 GYB655412:GYB655433 HHX655412:HHX655433 HRT655412:HRT655433 IBP655412:IBP655433 ILL655412:ILL655433 IVH655412:IVH655433 JFD655412:JFD655433 JOZ655412:JOZ655433 JYV655412:JYV655433 KIR655412:KIR655433 KSN655412:KSN655433 LCJ655412:LCJ655433 LMF655412:LMF655433 LWB655412:LWB655433 MFX655412:MFX655433 MPT655412:MPT655433 MZP655412:MZP655433 NJL655412:NJL655433 NTH655412:NTH655433 ODD655412:ODD655433 OMZ655412:OMZ655433 OWV655412:OWV655433 PGR655412:PGR655433 PQN655412:PQN655433 QAJ655412:QAJ655433 QKF655412:QKF655433 QUB655412:QUB655433 RDX655412:RDX655433 RNT655412:RNT655433 RXP655412:RXP655433 SHL655412:SHL655433 SRH655412:SRH655433 TBD655412:TBD655433 TKZ655412:TKZ655433 TUV655412:TUV655433 UER655412:UER655433 UON655412:UON655433 UYJ655412:UYJ655433 VIF655412:VIF655433 VSB655412:VSB655433 WBX655412:WBX655433 WLT655412:WLT655433 WVP655412:WVP655433 H720948:H720969 JD720948:JD720969 SZ720948:SZ720969 ACV720948:ACV720969 AMR720948:AMR720969 AWN720948:AWN720969 BGJ720948:BGJ720969 BQF720948:BQF720969 CAB720948:CAB720969 CJX720948:CJX720969 CTT720948:CTT720969 DDP720948:DDP720969 DNL720948:DNL720969 DXH720948:DXH720969 EHD720948:EHD720969 EQZ720948:EQZ720969 FAV720948:FAV720969 FKR720948:FKR720969 FUN720948:FUN720969 GEJ720948:GEJ720969 GOF720948:GOF720969 GYB720948:GYB720969 HHX720948:HHX720969 HRT720948:HRT720969 IBP720948:IBP720969 ILL720948:ILL720969 IVH720948:IVH720969 JFD720948:JFD720969 JOZ720948:JOZ720969 JYV720948:JYV720969 KIR720948:KIR720969 KSN720948:KSN720969 LCJ720948:LCJ720969 LMF720948:LMF720969 LWB720948:LWB720969 MFX720948:MFX720969 MPT720948:MPT720969 MZP720948:MZP720969 NJL720948:NJL720969 NTH720948:NTH720969 ODD720948:ODD720969 OMZ720948:OMZ720969 OWV720948:OWV720969 PGR720948:PGR720969 PQN720948:PQN720969 QAJ720948:QAJ720969 QKF720948:QKF720969 QUB720948:QUB720969 RDX720948:RDX720969 RNT720948:RNT720969 RXP720948:RXP720969 SHL720948:SHL720969 SRH720948:SRH720969 TBD720948:TBD720969 TKZ720948:TKZ720969 TUV720948:TUV720969 UER720948:UER720969 UON720948:UON720969 UYJ720948:UYJ720969 VIF720948:VIF720969 VSB720948:VSB720969 WBX720948:WBX720969 WLT720948:WLT720969 WVP720948:WVP720969 H786484:H786505 JD786484:JD786505 SZ786484:SZ786505 ACV786484:ACV786505 AMR786484:AMR786505 AWN786484:AWN786505 BGJ786484:BGJ786505 BQF786484:BQF786505 CAB786484:CAB786505 CJX786484:CJX786505 CTT786484:CTT786505 DDP786484:DDP786505 DNL786484:DNL786505 DXH786484:DXH786505 EHD786484:EHD786505 EQZ786484:EQZ786505 FAV786484:FAV786505 FKR786484:FKR786505 FUN786484:FUN786505 GEJ786484:GEJ786505 GOF786484:GOF786505 GYB786484:GYB786505 HHX786484:HHX786505 HRT786484:HRT786505 IBP786484:IBP786505 ILL786484:ILL786505 IVH786484:IVH786505 JFD786484:JFD786505 JOZ786484:JOZ786505 JYV786484:JYV786505 KIR786484:KIR786505 KSN786484:KSN786505 LCJ786484:LCJ786505 LMF786484:LMF786505 LWB786484:LWB786505 MFX786484:MFX786505 MPT786484:MPT786505 MZP786484:MZP786505 NJL786484:NJL786505 NTH786484:NTH786505 ODD786484:ODD786505 OMZ786484:OMZ786505 OWV786484:OWV786505 PGR786484:PGR786505 PQN786484:PQN786505 QAJ786484:QAJ786505 QKF786484:QKF786505 QUB786484:QUB786505 RDX786484:RDX786505 RNT786484:RNT786505 RXP786484:RXP786505 SHL786484:SHL786505 SRH786484:SRH786505 TBD786484:TBD786505 TKZ786484:TKZ786505 TUV786484:TUV786505 UER786484:UER786505 UON786484:UON786505 UYJ786484:UYJ786505 VIF786484:VIF786505 VSB786484:VSB786505 WBX786484:WBX786505 WLT786484:WLT786505 WVP786484:WVP786505 H852020:H852041 JD852020:JD852041 SZ852020:SZ852041 ACV852020:ACV852041 AMR852020:AMR852041 AWN852020:AWN852041 BGJ852020:BGJ852041 BQF852020:BQF852041 CAB852020:CAB852041 CJX852020:CJX852041 CTT852020:CTT852041 DDP852020:DDP852041 DNL852020:DNL852041 DXH852020:DXH852041 EHD852020:EHD852041 EQZ852020:EQZ852041 FAV852020:FAV852041 FKR852020:FKR852041 FUN852020:FUN852041 GEJ852020:GEJ852041 GOF852020:GOF852041 GYB852020:GYB852041 HHX852020:HHX852041 HRT852020:HRT852041 IBP852020:IBP852041 ILL852020:ILL852041 IVH852020:IVH852041 JFD852020:JFD852041 JOZ852020:JOZ852041 JYV852020:JYV852041 KIR852020:KIR852041 KSN852020:KSN852041 LCJ852020:LCJ852041 LMF852020:LMF852041 LWB852020:LWB852041 MFX852020:MFX852041 MPT852020:MPT852041 MZP852020:MZP852041 NJL852020:NJL852041 NTH852020:NTH852041 ODD852020:ODD852041 OMZ852020:OMZ852041 OWV852020:OWV852041 PGR852020:PGR852041 PQN852020:PQN852041 QAJ852020:QAJ852041 QKF852020:QKF852041 QUB852020:QUB852041 RDX852020:RDX852041 RNT852020:RNT852041 RXP852020:RXP852041 SHL852020:SHL852041 SRH852020:SRH852041 TBD852020:TBD852041 TKZ852020:TKZ852041 TUV852020:TUV852041 UER852020:UER852041 UON852020:UON852041 UYJ852020:UYJ852041 VIF852020:VIF852041 VSB852020:VSB852041 WBX852020:WBX852041 WLT852020:WLT852041 WVP852020:WVP852041 H917556:H917577 JD917556:JD917577 SZ917556:SZ917577 ACV917556:ACV917577 AMR917556:AMR917577 AWN917556:AWN917577 BGJ917556:BGJ917577 BQF917556:BQF917577 CAB917556:CAB917577 CJX917556:CJX917577 CTT917556:CTT917577 DDP917556:DDP917577 DNL917556:DNL917577 DXH917556:DXH917577 EHD917556:EHD917577 EQZ917556:EQZ917577 FAV917556:FAV917577 FKR917556:FKR917577 FUN917556:FUN917577 GEJ917556:GEJ917577 GOF917556:GOF917577 GYB917556:GYB917577 HHX917556:HHX917577 HRT917556:HRT917577 IBP917556:IBP917577 ILL917556:ILL917577 IVH917556:IVH917577 JFD917556:JFD917577 JOZ917556:JOZ917577 JYV917556:JYV917577 KIR917556:KIR917577 KSN917556:KSN917577 LCJ917556:LCJ917577 LMF917556:LMF917577 LWB917556:LWB917577 MFX917556:MFX917577 MPT917556:MPT917577 MZP917556:MZP917577 NJL917556:NJL917577 NTH917556:NTH917577 ODD917556:ODD917577 OMZ917556:OMZ917577 OWV917556:OWV917577 PGR917556:PGR917577 PQN917556:PQN917577 QAJ917556:QAJ917577 QKF917556:QKF917577 QUB917556:QUB917577 RDX917556:RDX917577 RNT917556:RNT917577 RXP917556:RXP917577 SHL917556:SHL917577 SRH917556:SRH917577 TBD917556:TBD917577 TKZ917556:TKZ917577 TUV917556:TUV917577 UER917556:UER917577 UON917556:UON917577 UYJ917556:UYJ917577 VIF917556:VIF917577 VSB917556:VSB917577 WBX917556:WBX917577 WLT917556:WLT917577 WVP917556:WVP917577 H983092:H983113 JD983092:JD983113 SZ983092:SZ983113 ACV983092:ACV983113 AMR983092:AMR983113 AWN983092:AWN983113 BGJ983092:BGJ983113 BQF983092:BQF983113 CAB983092:CAB983113 CJX983092:CJX983113 CTT983092:CTT983113 DDP983092:DDP983113 DNL983092:DNL983113 DXH983092:DXH983113 EHD983092:EHD983113 EQZ983092:EQZ983113 FAV983092:FAV983113 FKR983092:FKR983113 FUN983092:FUN983113 GEJ983092:GEJ983113 GOF983092:GOF983113 GYB983092:GYB983113 HHX983092:HHX983113 HRT983092:HRT983113 IBP983092:IBP983113 ILL983092:ILL983113 IVH983092:IVH983113 JFD983092:JFD983113 JOZ983092:JOZ983113 JYV983092:JYV983113 KIR983092:KIR983113 KSN983092:KSN983113 LCJ983092:LCJ983113 LMF983092:LMF983113 LWB983092:LWB983113 MFX983092:MFX983113 MPT983092:MPT983113 MZP983092:MZP983113 NJL983092:NJL983113 NTH983092:NTH983113 ODD983092:ODD983113 OMZ983092:OMZ983113 OWV983092:OWV983113 PGR983092:PGR983113 PQN983092:PQN983113 QAJ983092:QAJ983113 QKF983092:QKF983113 QUB983092:QUB983113 RDX983092:RDX983113 RNT983092:RNT983113 RXP983092:RXP983113 SHL983092:SHL983113 SRH983092:SRH983113 TBD983092:TBD983113 TKZ983092:TKZ983113 TUV983092:TUV983113 UER983092:UER983113 UON983092:UON983113 UYJ983092:UYJ983113 VIF983092:VIF983113 VSB983092:VSB983113 WBX983092:WBX983113 WLT983092:WLT983113 WVP983092:WVP983113 H10:H24 JD29:JD45 SZ29:SZ45 ACV29:ACV45 AMR29:AMR45 AWN29:AWN45 BGJ29:BGJ45 BQF29:BQF45 CAB29:CAB45 CJX29:CJX45 CTT29:CTT45 DDP29:DDP45 DNL29:DNL45 DXH29:DXH45 EHD29:EHD45 EQZ29:EQZ45 FAV29:FAV45 FKR29:FKR45 FUN29:FUN45 GEJ29:GEJ45 GOF29:GOF45 GYB29:GYB45 HHX29:HHX45 HRT29:HRT45 IBP29:IBP45 ILL29:ILL45 IVH29:IVH45 JFD29:JFD45 JOZ29:JOZ45 JYV29:JYV45 KIR29:KIR45 KSN29:KSN45 LCJ29:LCJ45 LMF29:LMF45 LWB29:LWB45 MFX29:MFX45 MPT29:MPT45 MZP29:MZP45 NJL29:NJL45 NTH29:NTH45 ODD29:ODD45 OMZ29:OMZ45 OWV29:OWV45 PGR29:PGR45 PQN29:PQN45 QAJ29:QAJ45 QKF29:QKF45 QUB29:QUB45 RDX29:RDX45 RNT29:RNT45 RXP29:RXP45 SHL29:SHL45 SRH29:SRH45 TBD29:TBD45 TKZ29:TKZ45 TUV29:TUV45 UER29:UER45 UON29:UON45 UYJ29:UYJ45 VIF29:VIF45 VSB29:VSB45 WBX29:WBX45 WLT29:WLT45 WVP29:WVP45 H65566:H65581 JD65566:JD65581 SZ65566:SZ65581 ACV65566:ACV65581 AMR65566:AMR65581 AWN65566:AWN65581 BGJ65566:BGJ65581 BQF65566:BQF65581 CAB65566:CAB65581 CJX65566:CJX65581 CTT65566:CTT65581 DDP65566:DDP65581 DNL65566:DNL65581 DXH65566:DXH65581 EHD65566:EHD65581 EQZ65566:EQZ65581 FAV65566:FAV65581 FKR65566:FKR65581 FUN65566:FUN65581 GEJ65566:GEJ65581 GOF65566:GOF65581 GYB65566:GYB65581 HHX65566:HHX65581 HRT65566:HRT65581 IBP65566:IBP65581 ILL65566:ILL65581 IVH65566:IVH65581 JFD65566:JFD65581 JOZ65566:JOZ65581 JYV65566:JYV65581 KIR65566:KIR65581 KSN65566:KSN65581 LCJ65566:LCJ65581 LMF65566:LMF65581 LWB65566:LWB65581 MFX65566:MFX65581 MPT65566:MPT65581 MZP65566:MZP65581 NJL65566:NJL65581 NTH65566:NTH65581 ODD65566:ODD65581 OMZ65566:OMZ65581 OWV65566:OWV65581 PGR65566:PGR65581 PQN65566:PQN65581 QAJ65566:QAJ65581 QKF65566:QKF65581 QUB65566:QUB65581 RDX65566:RDX65581 RNT65566:RNT65581 RXP65566:RXP65581 SHL65566:SHL65581 SRH65566:SRH65581 TBD65566:TBD65581 TKZ65566:TKZ65581 TUV65566:TUV65581 UER65566:UER65581 UON65566:UON65581 UYJ65566:UYJ65581 VIF65566:VIF65581 VSB65566:VSB65581 WBX65566:WBX65581 WLT65566:WLT65581 WVP65566:WVP65581 H131102:H131117 JD131102:JD131117 SZ131102:SZ131117 ACV131102:ACV131117 AMR131102:AMR131117 AWN131102:AWN131117 BGJ131102:BGJ131117 BQF131102:BQF131117 CAB131102:CAB131117 CJX131102:CJX131117 CTT131102:CTT131117 DDP131102:DDP131117 DNL131102:DNL131117 DXH131102:DXH131117 EHD131102:EHD131117 EQZ131102:EQZ131117 FAV131102:FAV131117 FKR131102:FKR131117 FUN131102:FUN131117 GEJ131102:GEJ131117 GOF131102:GOF131117 GYB131102:GYB131117 HHX131102:HHX131117 HRT131102:HRT131117 IBP131102:IBP131117 ILL131102:ILL131117 IVH131102:IVH131117 JFD131102:JFD131117 JOZ131102:JOZ131117 JYV131102:JYV131117 KIR131102:KIR131117 KSN131102:KSN131117 LCJ131102:LCJ131117 LMF131102:LMF131117 LWB131102:LWB131117 MFX131102:MFX131117 MPT131102:MPT131117 MZP131102:MZP131117 NJL131102:NJL131117 NTH131102:NTH131117 ODD131102:ODD131117 OMZ131102:OMZ131117 OWV131102:OWV131117 PGR131102:PGR131117 PQN131102:PQN131117 QAJ131102:QAJ131117 QKF131102:QKF131117 QUB131102:QUB131117 RDX131102:RDX131117 RNT131102:RNT131117 RXP131102:RXP131117 SHL131102:SHL131117 SRH131102:SRH131117 TBD131102:TBD131117 TKZ131102:TKZ131117 TUV131102:TUV131117 UER131102:UER131117 UON131102:UON131117 UYJ131102:UYJ131117 VIF131102:VIF131117 VSB131102:VSB131117 WBX131102:WBX131117 WLT131102:WLT131117 WVP131102:WVP131117 H196638:H196653 JD196638:JD196653 SZ196638:SZ196653 ACV196638:ACV196653 AMR196638:AMR196653 AWN196638:AWN196653 BGJ196638:BGJ196653 BQF196638:BQF196653 CAB196638:CAB196653 CJX196638:CJX196653 CTT196638:CTT196653 DDP196638:DDP196653 DNL196638:DNL196653 DXH196638:DXH196653 EHD196638:EHD196653 EQZ196638:EQZ196653 FAV196638:FAV196653 FKR196638:FKR196653 FUN196638:FUN196653 GEJ196638:GEJ196653 GOF196638:GOF196653 GYB196638:GYB196653 HHX196638:HHX196653 HRT196638:HRT196653 IBP196638:IBP196653 ILL196638:ILL196653 IVH196638:IVH196653 JFD196638:JFD196653 JOZ196638:JOZ196653 JYV196638:JYV196653 KIR196638:KIR196653 KSN196638:KSN196653 LCJ196638:LCJ196653 LMF196638:LMF196653 LWB196638:LWB196653 MFX196638:MFX196653 MPT196638:MPT196653 MZP196638:MZP196653 NJL196638:NJL196653 NTH196638:NTH196653 ODD196638:ODD196653 OMZ196638:OMZ196653 OWV196638:OWV196653 PGR196638:PGR196653 PQN196638:PQN196653 QAJ196638:QAJ196653 QKF196638:QKF196653 QUB196638:QUB196653 RDX196638:RDX196653 RNT196638:RNT196653 RXP196638:RXP196653 SHL196638:SHL196653 SRH196638:SRH196653 TBD196638:TBD196653 TKZ196638:TKZ196653 TUV196638:TUV196653 UER196638:UER196653 UON196638:UON196653 UYJ196638:UYJ196653 VIF196638:VIF196653 VSB196638:VSB196653 WBX196638:WBX196653 WLT196638:WLT196653 WVP196638:WVP196653 H262174:H262189 JD262174:JD262189 SZ262174:SZ262189 ACV262174:ACV262189 AMR262174:AMR262189 AWN262174:AWN262189 BGJ262174:BGJ262189 BQF262174:BQF262189 CAB262174:CAB262189 CJX262174:CJX262189 CTT262174:CTT262189 DDP262174:DDP262189 DNL262174:DNL262189 DXH262174:DXH262189 EHD262174:EHD262189 EQZ262174:EQZ262189 FAV262174:FAV262189 FKR262174:FKR262189 FUN262174:FUN262189 GEJ262174:GEJ262189 GOF262174:GOF262189 GYB262174:GYB262189 HHX262174:HHX262189 HRT262174:HRT262189 IBP262174:IBP262189 ILL262174:ILL262189 IVH262174:IVH262189 JFD262174:JFD262189 JOZ262174:JOZ262189 JYV262174:JYV262189 KIR262174:KIR262189 KSN262174:KSN262189 LCJ262174:LCJ262189 LMF262174:LMF262189 LWB262174:LWB262189 MFX262174:MFX262189 MPT262174:MPT262189 MZP262174:MZP262189 NJL262174:NJL262189 NTH262174:NTH262189 ODD262174:ODD262189 OMZ262174:OMZ262189 OWV262174:OWV262189 PGR262174:PGR262189 PQN262174:PQN262189 QAJ262174:QAJ262189 QKF262174:QKF262189 QUB262174:QUB262189 RDX262174:RDX262189 RNT262174:RNT262189 RXP262174:RXP262189 SHL262174:SHL262189 SRH262174:SRH262189 TBD262174:TBD262189 TKZ262174:TKZ262189 TUV262174:TUV262189 UER262174:UER262189 UON262174:UON262189 UYJ262174:UYJ262189 VIF262174:VIF262189 VSB262174:VSB262189 WBX262174:WBX262189 WLT262174:WLT262189 WVP262174:WVP262189 H327710:H327725 JD327710:JD327725 SZ327710:SZ327725 ACV327710:ACV327725 AMR327710:AMR327725 AWN327710:AWN327725 BGJ327710:BGJ327725 BQF327710:BQF327725 CAB327710:CAB327725 CJX327710:CJX327725 CTT327710:CTT327725 DDP327710:DDP327725 DNL327710:DNL327725 DXH327710:DXH327725 EHD327710:EHD327725 EQZ327710:EQZ327725 FAV327710:FAV327725 FKR327710:FKR327725 FUN327710:FUN327725 GEJ327710:GEJ327725 GOF327710:GOF327725 GYB327710:GYB327725 HHX327710:HHX327725 HRT327710:HRT327725 IBP327710:IBP327725 ILL327710:ILL327725 IVH327710:IVH327725 JFD327710:JFD327725 JOZ327710:JOZ327725 JYV327710:JYV327725 KIR327710:KIR327725 KSN327710:KSN327725 LCJ327710:LCJ327725 LMF327710:LMF327725 LWB327710:LWB327725 MFX327710:MFX327725 MPT327710:MPT327725 MZP327710:MZP327725 NJL327710:NJL327725 NTH327710:NTH327725 ODD327710:ODD327725 OMZ327710:OMZ327725 OWV327710:OWV327725 PGR327710:PGR327725 PQN327710:PQN327725 QAJ327710:QAJ327725 QKF327710:QKF327725 QUB327710:QUB327725 RDX327710:RDX327725 RNT327710:RNT327725 RXP327710:RXP327725 SHL327710:SHL327725 SRH327710:SRH327725 TBD327710:TBD327725 TKZ327710:TKZ327725 TUV327710:TUV327725 UER327710:UER327725 UON327710:UON327725 UYJ327710:UYJ327725 VIF327710:VIF327725 VSB327710:VSB327725 WBX327710:WBX327725 WLT327710:WLT327725 WVP327710:WVP327725 H393246:H393261 JD393246:JD393261 SZ393246:SZ393261 ACV393246:ACV393261 AMR393246:AMR393261 AWN393246:AWN393261 BGJ393246:BGJ393261 BQF393246:BQF393261 CAB393246:CAB393261 CJX393246:CJX393261 CTT393246:CTT393261 DDP393246:DDP393261 DNL393246:DNL393261 DXH393246:DXH393261 EHD393246:EHD393261 EQZ393246:EQZ393261 FAV393246:FAV393261 FKR393246:FKR393261 FUN393246:FUN393261 GEJ393246:GEJ393261 GOF393246:GOF393261 GYB393246:GYB393261 HHX393246:HHX393261 HRT393246:HRT393261 IBP393246:IBP393261 ILL393246:ILL393261 IVH393246:IVH393261 JFD393246:JFD393261 JOZ393246:JOZ393261 JYV393246:JYV393261 KIR393246:KIR393261 KSN393246:KSN393261 LCJ393246:LCJ393261 LMF393246:LMF393261 LWB393246:LWB393261 MFX393246:MFX393261 MPT393246:MPT393261 MZP393246:MZP393261 NJL393246:NJL393261 NTH393246:NTH393261 ODD393246:ODD393261 OMZ393246:OMZ393261 OWV393246:OWV393261 PGR393246:PGR393261 PQN393246:PQN393261 QAJ393246:QAJ393261 QKF393246:QKF393261 QUB393246:QUB393261 RDX393246:RDX393261 RNT393246:RNT393261 RXP393246:RXP393261 SHL393246:SHL393261 SRH393246:SRH393261 TBD393246:TBD393261 TKZ393246:TKZ393261 TUV393246:TUV393261 UER393246:UER393261 UON393246:UON393261 UYJ393246:UYJ393261 VIF393246:VIF393261 VSB393246:VSB393261 WBX393246:WBX393261 WLT393246:WLT393261 WVP393246:WVP393261 H458782:H458797 JD458782:JD458797 SZ458782:SZ458797 ACV458782:ACV458797 AMR458782:AMR458797 AWN458782:AWN458797 BGJ458782:BGJ458797 BQF458782:BQF458797 CAB458782:CAB458797 CJX458782:CJX458797 CTT458782:CTT458797 DDP458782:DDP458797 DNL458782:DNL458797 DXH458782:DXH458797 EHD458782:EHD458797 EQZ458782:EQZ458797 FAV458782:FAV458797 FKR458782:FKR458797 FUN458782:FUN458797 GEJ458782:GEJ458797 GOF458782:GOF458797 GYB458782:GYB458797 HHX458782:HHX458797 HRT458782:HRT458797 IBP458782:IBP458797 ILL458782:ILL458797 IVH458782:IVH458797 JFD458782:JFD458797 JOZ458782:JOZ458797 JYV458782:JYV458797 KIR458782:KIR458797 KSN458782:KSN458797 LCJ458782:LCJ458797 LMF458782:LMF458797 LWB458782:LWB458797 MFX458782:MFX458797 MPT458782:MPT458797 MZP458782:MZP458797 NJL458782:NJL458797 NTH458782:NTH458797 ODD458782:ODD458797 OMZ458782:OMZ458797 OWV458782:OWV458797 PGR458782:PGR458797 PQN458782:PQN458797 QAJ458782:QAJ458797 QKF458782:QKF458797 QUB458782:QUB458797 RDX458782:RDX458797 RNT458782:RNT458797 RXP458782:RXP458797 SHL458782:SHL458797 SRH458782:SRH458797 TBD458782:TBD458797 TKZ458782:TKZ458797 TUV458782:TUV458797 UER458782:UER458797 UON458782:UON458797 UYJ458782:UYJ458797 VIF458782:VIF458797 VSB458782:VSB458797 WBX458782:WBX458797 WLT458782:WLT458797 WVP458782:WVP458797 H524318:H524333 JD524318:JD524333 SZ524318:SZ524333 ACV524318:ACV524333 AMR524318:AMR524333 AWN524318:AWN524333 BGJ524318:BGJ524333 BQF524318:BQF524333 CAB524318:CAB524333 CJX524318:CJX524333 CTT524318:CTT524333 DDP524318:DDP524333 DNL524318:DNL524333 DXH524318:DXH524333 EHD524318:EHD524333 EQZ524318:EQZ524333 FAV524318:FAV524333 FKR524318:FKR524333 FUN524318:FUN524333 GEJ524318:GEJ524333 GOF524318:GOF524333 GYB524318:GYB524333 HHX524318:HHX524333 HRT524318:HRT524333 IBP524318:IBP524333 ILL524318:ILL524333 IVH524318:IVH524333 JFD524318:JFD524333 JOZ524318:JOZ524333 JYV524318:JYV524333 KIR524318:KIR524333 KSN524318:KSN524333 LCJ524318:LCJ524333 LMF524318:LMF524333 LWB524318:LWB524333 MFX524318:MFX524333 MPT524318:MPT524333 MZP524318:MZP524333 NJL524318:NJL524333 NTH524318:NTH524333 ODD524318:ODD524333 OMZ524318:OMZ524333 OWV524318:OWV524333 PGR524318:PGR524333 PQN524318:PQN524333 QAJ524318:QAJ524333 QKF524318:QKF524333 QUB524318:QUB524333 RDX524318:RDX524333 RNT524318:RNT524333 RXP524318:RXP524333 SHL524318:SHL524333 SRH524318:SRH524333 TBD524318:TBD524333 TKZ524318:TKZ524333 TUV524318:TUV524333 UER524318:UER524333 UON524318:UON524333 UYJ524318:UYJ524333 VIF524318:VIF524333 VSB524318:VSB524333 WBX524318:WBX524333 WLT524318:WLT524333 WVP524318:WVP524333 H589854:H589869 JD589854:JD589869 SZ589854:SZ589869 ACV589854:ACV589869 AMR589854:AMR589869 AWN589854:AWN589869 BGJ589854:BGJ589869 BQF589854:BQF589869 CAB589854:CAB589869 CJX589854:CJX589869 CTT589854:CTT589869 DDP589854:DDP589869 DNL589854:DNL589869 DXH589854:DXH589869 EHD589854:EHD589869 EQZ589854:EQZ589869 FAV589854:FAV589869 FKR589854:FKR589869 FUN589854:FUN589869 GEJ589854:GEJ589869 GOF589854:GOF589869 GYB589854:GYB589869 HHX589854:HHX589869 HRT589854:HRT589869 IBP589854:IBP589869 ILL589854:ILL589869 IVH589854:IVH589869 JFD589854:JFD589869 JOZ589854:JOZ589869 JYV589854:JYV589869 KIR589854:KIR589869 KSN589854:KSN589869 LCJ589854:LCJ589869 LMF589854:LMF589869 LWB589854:LWB589869 MFX589854:MFX589869 MPT589854:MPT589869 MZP589854:MZP589869 NJL589854:NJL589869 NTH589854:NTH589869 ODD589854:ODD589869 OMZ589854:OMZ589869 OWV589854:OWV589869 PGR589854:PGR589869 PQN589854:PQN589869 QAJ589854:QAJ589869 QKF589854:QKF589869 QUB589854:QUB589869 RDX589854:RDX589869 RNT589854:RNT589869 RXP589854:RXP589869 SHL589854:SHL589869 SRH589854:SRH589869 TBD589854:TBD589869 TKZ589854:TKZ589869 TUV589854:TUV589869 UER589854:UER589869 UON589854:UON589869 UYJ589854:UYJ589869 VIF589854:VIF589869 VSB589854:VSB589869 WBX589854:WBX589869 WLT589854:WLT589869 WVP589854:WVP589869 H655390:H655405 JD655390:JD655405 SZ655390:SZ655405 ACV655390:ACV655405 AMR655390:AMR655405 AWN655390:AWN655405 BGJ655390:BGJ655405 BQF655390:BQF655405 CAB655390:CAB655405 CJX655390:CJX655405 CTT655390:CTT655405 DDP655390:DDP655405 DNL655390:DNL655405 DXH655390:DXH655405 EHD655390:EHD655405 EQZ655390:EQZ655405 FAV655390:FAV655405 FKR655390:FKR655405 FUN655390:FUN655405 GEJ655390:GEJ655405 GOF655390:GOF655405 GYB655390:GYB655405 HHX655390:HHX655405 HRT655390:HRT655405 IBP655390:IBP655405 ILL655390:ILL655405 IVH655390:IVH655405 JFD655390:JFD655405 JOZ655390:JOZ655405 JYV655390:JYV655405 KIR655390:KIR655405 KSN655390:KSN655405 LCJ655390:LCJ655405 LMF655390:LMF655405 LWB655390:LWB655405 MFX655390:MFX655405 MPT655390:MPT655405 MZP655390:MZP655405 NJL655390:NJL655405 NTH655390:NTH655405 ODD655390:ODD655405 OMZ655390:OMZ655405 OWV655390:OWV655405 PGR655390:PGR655405 PQN655390:PQN655405 QAJ655390:QAJ655405 QKF655390:QKF655405 QUB655390:QUB655405 RDX655390:RDX655405 RNT655390:RNT655405 RXP655390:RXP655405 SHL655390:SHL655405 SRH655390:SRH655405 TBD655390:TBD655405 TKZ655390:TKZ655405 TUV655390:TUV655405 UER655390:UER655405 UON655390:UON655405 UYJ655390:UYJ655405 VIF655390:VIF655405 VSB655390:VSB655405 WBX655390:WBX655405 WLT655390:WLT655405 WVP655390:WVP655405 H720926:H720941 JD720926:JD720941 SZ720926:SZ720941 ACV720926:ACV720941 AMR720926:AMR720941 AWN720926:AWN720941 BGJ720926:BGJ720941 BQF720926:BQF720941 CAB720926:CAB720941 CJX720926:CJX720941 CTT720926:CTT720941 DDP720926:DDP720941 DNL720926:DNL720941 DXH720926:DXH720941 EHD720926:EHD720941 EQZ720926:EQZ720941 FAV720926:FAV720941 FKR720926:FKR720941 FUN720926:FUN720941 GEJ720926:GEJ720941 GOF720926:GOF720941 GYB720926:GYB720941 HHX720926:HHX720941 HRT720926:HRT720941 IBP720926:IBP720941 ILL720926:ILL720941 IVH720926:IVH720941 JFD720926:JFD720941 JOZ720926:JOZ720941 JYV720926:JYV720941 KIR720926:KIR720941 KSN720926:KSN720941 LCJ720926:LCJ720941 LMF720926:LMF720941 LWB720926:LWB720941 MFX720926:MFX720941 MPT720926:MPT720941 MZP720926:MZP720941 NJL720926:NJL720941 NTH720926:NTH720941 ODD720926:ODD720941 OMZ720926:OMZ720941 OWV720926:OWV720941 PGR720926:PGR720941 PQN720926:PQN720941 QAJ720926:QAJ720941 QKF720926:QKF720941 QUB720926:QUB720941 RDX720926:RDX720941 RNT720926:RNT720941 RXP720926:RXP720941 SHL720926:SHL720941 SRH720926:SRH720941 TBD720926:TBD720941 TKZ720926:TKZ720941 TUV720926:TUV720941 UER720926:UER720941 UON720926:UON720941 UYJ720926:UYJ720941 VIF720926:VIF720941 VSB720926:VSB720941 WBX720926:WBX720941 WLT720926:WLT720941 WVP720926:WVP720941 H786462:H786477 JD786462:JD786477 SZ786462:SZ786477 ACV786462:ACV786477 AMR786462:AMR786477 AWN786462:AWN786477 BGJ786462:BGJ786477 BQF786462:BQF786477 CAB786462:CAB786477 CJX786462:CJX786477 CTT786462:CTT786477 DDP786462:DDP786477 DNL786462:DNL786477 DXH786462:DXH786477 EHD786462:EHD786477 EQZ786462:EQZ786477 FAV786462:FAV786477 FKR786462:FKR786477 FUN786462:FUN786477 GEJ786462:GEJ786477 GOF786462:GOF786477 GYB786462:GYB786477 HHX786462:HHX786477 HRT786462:HRT786477 IBP786462:IBP786477 ILL786462:ILL786477 IVH786462:IVH786477 JFD786462:JFD786477 JOZ786462:JOZ786477 JYV786462:JYV786477 KIR786462:KIR786477 KSN786462:KSN786477 LCJ786462:LCJ786477 LMF786462:LMF786477 LWB786462:LWB786477 MFX786462:MFX786477 MPT786462:MPT786477 MZP786462:MZP786477 NJL786462:NJL786477 NTH786462:NTH786477 ODD786462:ODD786477 OMZ786462:OMZ786477 OWV786462:OWV786477 PGR786462:PGR786477 PQN786462:PQN786477 QAJ786462:QAJ786477 QKF786462:QKF786477 QUB786462:QUB786477 RDX786462:RDX786477 RNT786462:RNT786477 RXP786462:RXP786477 SHL786462:SHL786477 SRH786462:SRH786477 TBD786462:TBD786477 TKZ786462:TKZ786477 TUV786462:TUV786477 UER786462:UER786477 UON786462:UON786477 UYJ786462:UYJ786477 VIF786462:VIF786477 VSB786462:VSB786477 WBX786462:WBX786477 WLT786462:WLT786477 WVP786462:WVP786477 H851998:H852013 JD851998:JD852013 SZ851998:SZ852013 ACV851998:ACV852013 AMR851998:AMR852013 AWN851998:AWN852013 BGJ851998:BGJ852013 BQF851998:BQF852013 CAB851998:CAB852013 CJX851998:CJX852013 CTT851998:CTT852013 DDP851998:DDP852013 DNL851998:DNL852013 DXH851998:DXH852013 EHD851998:EHD852013 EQZ851998:EQZ852013 FAV851998:FAV852013 FKR851998:FKR852013 FUN851998:FUN852013 GEJ851998:GEJ852013 GOF851998:GOF852013 GYB851998:GYB852013 HHX851998:HHX852013 HRT851998:HRT852013 IBP851998:IBP852013 ILL851998:ILL852013 IVH851998:IVH852013 JFD851998:JFD852013 JOZ851998:JOZ852013 JYV851998:JYV852013 KIR851998:KIR852013 KSN851998:KSN852013 LCJ851998:LCJ852013 LMF851998:LMF852013 LWB851998:LWB852013 MFX851998:MFX852013 MPT851998:MPT852013 MZP851998:MZP852013 NJL851998:NJL852013 NTH851998:NTH852013 ODD851998:ODD852013 OMZ851998:OMZ852013 OWV851998:OWV852013 PGR851998:PGR852013 PQN851998:PQN852013 QAJ851998:QAJ852013 QKF851998:QKF852013 QUB851998:QUB852013 RDX851998:RDX852013 RNT851998:RNT852013 RXP851998:RXP852013 SHL851998:SHL852013 SRH851998:SRH852013 TBD851998:TBD852013 TKZ851998:TKZ852013 TUV851998:TUV852013 UER851998:UER852013 UON851998:UON852013 UYJ851998:UYJ852013 VIF851998:VIF852013 VSB851998:VSB852013 WBX851998:WBX852013 WLT851998:WLT852013 WVP851998:WVP852013 H917534:H917549 JD917534:JD917549 SZ917534:SZ917549 ACV917534:ACV917549 AMR917534:AMR917549 AWN917534:AWN917549 BGJ917534:BGJ917549 BQF917534:BQF917549 CAB917534:CAB917549 CJX917534:CJX917549 CTT917534:CTT917549 DDP917534:DDP917549 DNL917534:DNL917549 DXH917534:DXH917549 EHD917534:EHD917549 EQZ917534:EQZ917549 FAV917534:FAV917549 FKR917534:FKR917549 FUN917534:FUN917549 GEJ917534:GEJ917549 GOF917534:GOF917549 GYB917534:GYB917549 HHX917534:HHX917549 HRT917534:HRT917549 IBP917534:IBP917549 ILL917534:ILL917549 IVH917534:IVH917549 JFD917534:JFD917549 JOZ917534:JOZ917549 JYV917534:JYV917549 KIR917534:KIR917549 KSN917534:KSN917549 LCJ917534:LCJ917549 LMF917534:LMF917549 LWB917534:LWB917549 MFX917534:MFX917549 MPT917534:MPT917549 MZP917534:MZP917549 NJL917534:NJL917549 NTH917534:NTH917549 ODD917534:ODD917549 OMZ917534:OMZ917549 OWV917534:OWV917549 PGR917534:PGR917549 PQN917534:PQN917549 QAJ917534:QAJ917549 QKF917534:QKF917549 QUB917534:QUB917549 RDX917534:RDX917549 RNT917534:RNT917549 RXP917534:RXP917549 SHL917534:SHL917549 SRH917534:SRH917549 TBD917534:TBD917549 TKZ917534:TKZ917549 TUV917534:TUV917549 UER917534:UER917549 UON917534:UON917549 UYJ917534:UYJ917549 VIF917534:VIF917549 VSB917534:VSB917549 WBX917534:WBX917549 WLT917534:WLT917549 WVP917534:WVP917549 H983070:H983085 JD983070:JD983085 SZ983070:SZ983085 ACV983070:ACV983085 AMR983070:AMR983085 AWN983070:AWN983085 BGJ983070:BGJ983085 BQF983070:BQF983085 CAB983070:CAB983085 CJX983070:CJX983085 CTT983070:CTT983085 DDP983070:DDP983085 DNL983070:DNL983085 DXH983070:DXH983085 EHD983070:EHD983085 EQZ983070:EQZ983085 FAV983070:FAV983085 FKR983070:FKR983085 FUN983070:FUN983085 GEJ983070:GEJ983085 GOF983070:GOF983085 GYB983070:GYB983085 HHX983070:HHX983085 HRT983070:HRT983085 IBP983070:IBP983085 ILL983070:ILL983085 IVH983070:IVH983085 JFD983070:JFD983085 JOZ983070:JOZ983085 JYV983070:JYV983085 KIR983070:KIR983085 KSN983070:KSN983085 LCJ983070:LCJ983085 LMF983070:LMF983085 LWB983070:LWB983085 MFX983070:MFX983085 MPT983070:MPT983085 MZP983070:MZP983085 NJL983070:NJL983085 NTH983070:NTH983085 ODD983070:ODD983085 OMZ983070:OMZ983085 OWV983070:OWV983085 PGR983070:PGR983085 PQN983070:PQN983085 QAJ983070:QAJ983085 QKF983070:QKF983085 QUB983070:QUB983085 RDX983070:RDX983085 RNT983070:RNT983085 RXP983070:RXP983085 SHL983070:SHL983085 SRH983070:SRH983085 TBD983070:TBD983085 TKZ983070:TKZ983085 TUV983070:TUV983085 UER983070:UER983085 UON983070:UON983085 UYJ983070:UYJ983085 VIF983070:VIF983085 VSB983070:VSB983085 WBX983070:WBX983085 WLT983070:WLT983085 H52:H73">
      <formula1>$AI$4:$AI$6</formula1>
    </dataValidation>
  </dataValidations>
  <printOptions horizontalCentered="1" verticalCentered="1"/>
  <pageMargins left="0.15748031496062992" right="0.27559055118110237" top="0.39370078740157483" bottom="0.6692913385826772" header="0.31496062992125984" footer="0.27559055118110237"/>
  <pageSetup paperSize="5" scale="56" orientation="landscape" horizontalDpi="4294967295" verticalDpi="4294967295" r:id="rId1"/>
  <headerFooter alignWithMargins="0"/>
  <rowBreaks count="18" manualBreakCount="18">
    <brk id="15" max="17" man="1"/>
    <brk id="19" max="17" man="1"/>
    <brk id="24" max="17" man="1"/>
    <brk id="29" max="17" man="1"/>
    <brk id="33" max="17" man="1"/>
    <brk id="37" max="17" man="1"/>
    <brk id="40" max="17" man="1"/>
    <brk id="44" max="16383" man="1"/>
    <brk id="48" max="16383" man="1"/>
    <brk id="53" max="17" man="1"/>
    <brk id="57" max="17" man="1"/>
    <brk id="62" max="17" man="1"/>
    <brk id="67" max="17" man="1"/>
    <brk id="71" max="17" man="1"/>
    <brk id="75" max="17" man="1"/>
    <brk id="79" max="17" man="1"/>
    <brk id="83" max="16383" man="1"/>
    <brk id="87" max="16383" man="1"/>
  </rowBreaks>
  <colBreaks count="1" manualBreakCount="1">
    <brk id="18" max="12" man="1"/>
  </col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cump obj</vt:lpstr>
      <vt:lpstr>PLAN DE ACCION 2.0 </vt:lpstr>
      <vt:lpstr>'PLAN DE ACCION 2.0 '!Área_de_impresión</vt:lpstr>
      <vt:lpstr>'PLAN DE ACCION 2.0 '!Títulos_a_imprimir</vt:lpstr>
    </vt:vector>
  </TitlesOfParts>
  <Company>SSPD</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CPBALAGU</dc:creator>
  <cp:lastModifiedBy>ANDRES MAURICIO RAMIREZ RAMOS</cp:lastModifiedBy>
  <cp:lastPrinted>2018-06-20T15:21:36Z</cp:lastPrinted>
  <dcterms:created xsi:type="dcterms:W3CDTF">2004-03-09T16:42:53Z</dcterms:created>
  <dcterms:modified xsi:type="dcterms:W3CDTF">2019-02-14T14:20:33Z</dcterms:modified>
</cp:coreProperties>
</file>